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21075" windowHeight="9780"/>
  </bookViews>
  <sheets>
    <sheet name="Food &amp; Beverage Top 20" sheetId="7" r:id="rId1"/>
    <sheet name="Retailers" sheetId="6" r:id="rId2"/>
    <sheet name="TWC Opportunity" sheetId="12" r:id="rId3"/>
    <sheet name="Retailer 10 year change " sheetId="11" r:id="rId4"/>
    <sheet name="F&amp;B 10 year change" sheetId="9" r:id="rId5"/>
  </sheets>
  <externalReferences>
    <externalReference r:id="rId6"/>
  </externalReferences>
  <definedNames>
    <definedName name="_xlnm._FilterDatabase" localSheetId="0" hidden="1">'Food &amp; Beverage Top 20'!$A$3:$CW$25</definedName>
    <definedName name="_xlnm._FilterDatabase" localSheetId="1" hidden="1">Retailers!$A$3:$CW$23</definedName>
    <definedName name="CIQWBGuid" hidden="1">"d4e8b07e-53df-4bfa-b1d6-dec2f11975b5"</definedName>
    <definedName name="Currency">'[1]Capital IQ Download'!$B$3</definedName>
    <definedName name="Days">'[1]Capital IQ Download'!$C$2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"11/18/2013 11:48:42"</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Period_Deliniation">'[1]Industry Analysis - OVERALL'!$B$2</definedName>
    <definedName name="Quarter">'[1]Capital IQ Download'!$B$2</definedName>
    <definedName name="WACC">'[1]Industry Inc Statement benefit'!$K$2</definedName>
    <definedName name="Year">'[1]Capital IQ Download'!$B$1</definedName>
  </definedNames>
  <calcPr calcId="125725"/>
</workbook>
</file>

<file path=xl/calcChain.xml><?xml version="1.0" encoding="utf-8"?>
<calcChain xmlns="http://schemas.openxmlformats.org/spreadsheetml/2006/main">
  <c r="C4" i="9"/>
  <c r="C5"/>
  <c r="C6"/>
  <c r="C7"/>
  <c r="C8"/>
  <c r="C9"/>
  <c r="C10"/>
  <c r="C11"/>
  <c r="C12"/>
  <c r="C13"/>
  <c r="C14"/>
  <c r="C15"/>
  <c r="C16"/>
  <c r="C17"/>
  <c r="C18"/>
  <c r="C19"/>
  <c r="C20"/>
  <c r="C21"/>
  <c r="C22"/>
  <c r="C23"/>
  <c r="I44" i="12"/>
  <c r="J44"/>
  <c r="K44"/>
  <c r="H44"/>
  <c r="C5" i="11"/>
  <c r="C8"/>
  <c r="C9"/>
  <c r="C10"/>
  <c r="C11"/>
  <c r="C12"/>
  <c r="C13"/>
  <c r="C14"/>
  <c r="C15"/>
  <c r="C16"/>
  <c r="C17"/>
  <c r="C19"/>
  <c r="C20"/>
  <c r="C21"/>
  <c r="C4"/>
  <c r="R7"/>
  <c r="R6"/>
  <c r="R5"/>
  <c r="R4"/>
  <c r="AL25" i="7" l="1"/>
  <c r="AM25"/>
  <c r="AN25"/>
  <c r="AO25"/>
  <c r="AP25"/>
  <c r="AQ25"/>
  <c r="AR25"/>
  <c r="AS25"/>
  <c r="AT25"/>
  <c r="AU25"/>
  <c r="AV25"/>
  <c r="AW25"/>
  <c r="AK25"/>
  <c r="BY25"/>
  <c r="BZ25"/>
  <c r="CA25"/>
  <c r="CB25"/>
  <c r="CC25"/>
  <c r="CD25"/>
  <c r="CE25"/>
  <c r="CF25"/>
  <c r="CG25"/>
  <c r="CH25"/>
  <c r="CI25"/>
  <c r="CJ25"/>
  <c r="BX25"/>
  <c r="L25"/>
  <c r="M25"/>
  <c r="N25"/>
  <c r="O25"/>
  <c r="P25"/>
  <c r="Q25"/>
  <c r="R25"/>
  <c r="S25"/>
  <c r="T25"/>
  <c r="U25"/>
  <c r="V25"/>
  <c r="W25"/>
  <c r="X25"/>
  <c r="Y25"/>
  <c r="Z25"/>
  <c r="AA25"/>
  <c r="AB25"/>
  <c r="AC25"/>
  <c r="AD25"/>
  <c r="AE25"/>
  <c r="AF25"/>
  <c r="AG25"/>
  <c r="AH25"/>
  <c r="AI25"/>
  <c r="AJ25"/>
  <c r="AX25"/>
  <c r="AY25"/>
  <c r="AZ25"/>
  <c r="BA25"/>
  <c r="BB25"/>
  <c r="BC25"/>
  <c r="BD25"/>
  <c r="BE25"/>
  <c r="BF25"/>
  <c r="BG25"/>
  <c r="BH25"/>
  <c r="BI25"/>
  <c r="BJ25"/>
  <c r="BK25"/>
  <c r="BL25"/>
  <c r="BM25"/>
  <c r="BN25"/>
  <c r="BO25"/>
  <c r="BP25"/>
  <c r="BQ25"/>
  <c r="BR25"/>
  <c r="BS25"/>
  <c r="BT25"/>
  <c r="BU25"/>
  <c r="BV25"/>
  <c r="BW25"/>
  <c r="CK25"/>
  <c r="CL25"/>
  <c r="CM25"/>
  <c r="CN25"/>
  <c r="CO25"/>
  <c r="CP25"/>
  <c r="CQ25"/>
  <c r="CR25"/>
  <c r="CS25"/>
  <c r="CT25"/>
  <c r="CU25"/>
  <c r="CV25"/>
  <c r="CW25"/>
  <c r="K25"/>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K24"/>
  <c r="AL23" i="6"/>
  <c r="AM23"/>
  <c r="AN23"/>
  <c r="AO23"/>
  <c r="AP23"/>
  <c r="AQ23"/>
  <c r="AR23"/>
  <c r="AS23"/>
  <c r="AT23"/>
  <c r="AU23"/>
  <c r="AV23"/>
  <c r="AW23"/>
  <c r="AK23"/>
  <c r="BY23"/>
  <c r="BZ23"/>
  <c r="CA23"/>
  <c r="CB23"/>
  <c r="CC23"/>
  <c r="CD23"/>
  <c r="CE23"/>
  <c r="CF23"/>
  <c r="CG23"/>
  <c r="CH23"/>
  <c r="CI23"/>
  <c r="CJ23"/>
  <c r="BX23"/>
  <c r="L23"/>
  <c r="M23"/>
  <c r="N23"/>
  <c r="O23"/>
  <c r="P23"/>
  <c r="Q23"/>
  <c r="R23"/>
  <c r="S23"/>
  <c r="T23"/>
  <c r="U23"/>
  <c r="V23"/>
  <c r="W23"/>
  <c r="X23"/>
  <c r="Y23"/>
  <c r="Z23"/>
  <c r="AA23"/>
  <c r="AB23"/>
  <c r="AC23"/>
  <c r="AD23"/>
  <c r="AE23"/>
  <c r="AF23"/>
  <c r="AG23"/>
  <c r="AH23"/>
  <c r="AI23"/>
  <c r="AJ23"/>
  <c r="AX23"/>
  <c r="AY23"/>
  <c r="AZ23"/>
  <c r="BA23"/>
  <c r="BB23"/>
  <c r="BC23"/>
  <c r="BD23"/>
  <c r="BE23"/>
  <c r="BF23"/>
  <c r="BG23"/>
  <c r="BH23"/>
  <c r="BI23"/>
  <c r="BJ23"/>
  <c r="BK23"/>
  <c r="BL23"/>
  <c r="BM23"/>
  <c r="BN23"/>
  <c r="BO23"/>
  <c r="BP23"/>
  <c r="BQ23"/>
  <c r="BR23"/>
  <c r="BS23"/>
  <c r="BT23"/>
  <c r="BU23"/>
  <c r="BV23"/>
  <c r="BW23"/>
  <c r="CK23"/>
  <c r="CL23"/>
  <c r="CM23"/>
  <c r="CN23"/>
  <c r="CO23"/>
  <c r="CP23"/>
  <c r="CQ23"/>
  <c r="CR23"/>
  <c r="CS23"/>
  <c r="CT23"/>
  <c r="CU23"/>
  <c r="CV23"/>
  <c r="CW23"/>
  <c r="K23"/>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K22"/>
  <c r="C24" i="9" l="1"/>
  <c r="C25"/>
  <c r="C23" i="11"/>
  <c r="C22"/>
</calcChain>
</file>

<file path=xl/sharedStrings.xml><?xml version="1.0" encoding="utf-8"?>
<sst xmlns="http://schemas.openxmlformats.org/spreadsheetml/2006/main" count="762" uniqueCount="258">
  <si>
    <t>Company Name</t>
  </si>
  <si>
    <t>Ultimate Parent</t>
  </si>
  <si>
    <t>Exchange:Ticker</t>
  </si>
  <si>
    <t>Geographical Location
[Country]</t>
  </si>
  <si>
    <t>Source Document</t>
  </si>
  <si>
    <t>Filing Date [FY 2012]</t>
  </si>
  <si>
    <t>United Kingdom</t>
  </si>
  <si>
    <t>K</t>
  </si>
  <si>
    <t>France</t>
  </si>
  <si>
    <t>Germany</t>
  </si>
  <si>
    <t>Sweden</t>
  </si>
  <si>
    <t>Netherlands</t>
  </si>
  <si>
    <t>Switzerland</t>
  </si>
  <si>
    <t>Ireland</t>
  </si>
  <si>
    <t>Finland</t>
  </si>
  <si>
    <t>Spain</t>
  </si>
  <si>
    <t>Greece</t>
  </si>
  <si>
    <t>Italy</t>
  </si>
  <si>
    <t>Anheuser-Busch InBev SA/NV</t>
  </si>
  <si>
    <t>ENXTBR:ABI</t>
  </si>
  <si>
    <t>Consumer Staples</t>
  </si>
  <si>
    <t>Food, Beverage and Tobacco</t>
  </si>
  <si>
    <t>Beverages</t>
  </si>
  <si>
    <t>Brewers</t>
  </si>
  <si>
    <t>Belgium</t>
  </si>
  <si>
    <t>6-K</t>
  </si>
  <si>
    <t>Heineken Holding NV</t>
  </si>
  <si>
    <t>L'Arche Green N.V.</t>
  </si>
  <si>
    <t>ENXTAM:HEIO</t>
  </si>
  <si>
    <t>Diageo plc</t>
  </si>
  <si>
    <t>SABMiller plc</t>
  </si>
  <si>
    <t>LSE:SAB</t>
  </si>
  <si>
    <t>Carlsberg A/S</t>
  </si>
  <si>
    <t>CPSE:CARL B</t>
  </si>
  <si>
    <t>Denmark</t>
  </si>
  <si>
    <t>Pernod-Ricard SA</t>
  </si>
  <si>
    <t>Coca-Cola Hellenic Bottling Company S.A.</t>
  </si>
  <si>
    <t>ATSE:EEEK</t>
  </si>
  <si>
    <t>Soft Drinks</t>
  </si>
  <si>
    <t>Britvic Plc</t>
  </si>
  <si>
    <t>LSE:BVIC</t>
  </si>
  <si>
    <t>Portugal</t>
  </si>
  <si>
    <t>Carrefour SA</t>
  </si>
  <si>
    <t>ENXTPA:CA</t>
  </si>
  <si>
    <t>Food and Staples Retailing</t>
  </si>
  <si>
    <t>Hypermarkets and Super Centers</t>
  </si>
  <si>
    <t>Tesco PLC</t>
  </si>
  <si>
    <t>LSE:TSCO</t>
  </si>
  <si>
    <t>Food Retail</t>
  </si>
  <si>
    <t>METRO AG</t>
  </si>
  <si>
    <t>DB:MEO</t>
  </si>
  <si>
    <t>Casino, Guichard-Perrachon Société Anonyme</t>
  </si>
  <si>
    <t>ENXTPA:CO</t>
  </si>
  <si>
    <t>Koninklijke Ahold N.V.</t>
  </si>
  <si>
    <t>ENXTAM:AH</t>
  </si>
  <si>
    <t>J. Sainsbury plc</t>
  </si>
  <si>
    <t>LSE:SBRY</t>
  </si>
  <si>
    <t>Etablissements Delhaize Frères et Cie "Le Lion" (Groupe Delhaize) Société Anonyme</t>
  </si>
  <si>
    <t>ENXTBR:DELB</t>
  </si>
  <si>
    <t>Wm. Morrison Supermarkets plc</t>
  </si>
  <si>
    <t>LSE:MRW</t>
  </si>
  <si>
    <t>X5 Retail Group N.V.</t>
  </si>
  <si>
    <t>LSE:FIVE</t>
  </si>
  <si>
    <t>Jeronimo Martins SGPS SA</t>
  </si>
  <si>
    <t>Sociedade Francisco Manuel Dos Santos, S.G.P.S., S.A.</t>
  </si>
  <si>
    <t>ENXTLS:JMT</t>
  </si>
  <si>
    <t>Distribuidora Internacional de Alimentación, S.A.</t>
  </si>
  <si>
    <t>CATS:DIA</t>
  </si>
  <si>
    <t>Kesko Oyj</t>
  </si>
  <si>
    <t>HLSE:KESBV</t>
  </si>
  <si>
    <t>Etn Fr Colruyt NV</t>
  </si>
  <si>
    <t>ENXTBR:COLR</t>
  </si>
  <si>
    <t>Booker Group PLC</t>
  </si>
  <si>
    <t>LSE:BOK</t>
  </si>
  <si>
    <t>Food Distributors</t>
  </si>
  <si>
    <t>Axfood AB</t>
  </si>
  <si>
    <t>Axel Johnson AB</t>
  </si>
  <si>
    <t>OM:AXFO</t>
  </si>
  <si>
    <t>Sligro Food Group NV</t>
  </si>
  <si>
    <t>ENXTAM:SLIGR</t>
  </si>
  <si>
    <t>MARR SpA</t>
  </si>
  <si>
    <t>Cremonini S.p.A.</t>
  </si>
  <si>
    <t>BIT:MARR</t>
  </si>
  <si>
    <t>Amsterdam Commodities NV</t>
  </si>
  <si>
    <t>ENXTAM:ACOMO</t>
  </si>
  <si>
    <t>Nestlé S.A.</t>
  </si>
  <si>
    <t>SWX:NESN</t>
  </si>
  <si>
    <t>Food Products</t>
  </si>
  <si>
    <t>Packaged Foods and Meats</t>
  </si>
  <si>
    <t>Unilever NV</t>
  </si>
  <si>
    <t>The Unilever Group</t>
  </si>
  <si>
    <t>ENXTAM:UNA</t>
  </si>
  <si>
    <t>Danone</t>
  </si>
  <si>
    <t>ENXTPA:BN</t>
  </si>
  <si>
    <t>Parmalat SpA</t>
  </si>
  <si>
    <t>B.S.A. International S.A.</t>
  </si>
  <si>
    <t>BIT:PLT</t>
  </si>
  <si>
    <t>Nutreco N.V.</t>
  </si>
  <si>
    <t>ENXTAM:NUO</t>
  </si>
  <si>
    <t>Agricultural Products</t>
  </si>
  <si>
    <t>ARYZTA AG</t>
  </si>
  <si>
    <t>SWX:ARYN</t>
  </si>
  <si>
    <t>L.D.C. S.A.</t>
  </si>
  <si>
    <t>ENXTPA:LOUP</t>
  </si>
  <si>
    <t>Fromageries Bel</t>
  </si>
  <si>
    <t>Unibel S.A.</t>
  </si>
  <si>
    <t>ENXTPA:FBEL</t>
  </si>
  <si>
    <t>ENXTPA:UNBL</t>
  </si>
  <si>
    <t>Bell AG</t>
  </si>
  <si>
    <t>Coop Genossenschaft</t>
  </si>
  <si>
    <t>SWX:BELN</t>
  </si>
  <si>
    <t>Dairy Crest Group plc</t>
  </si>
  <si>
    <t>LSE:DCG</t>
  </si>
  <si>
    <t>Campofrio Food Group, S.A.</t>
  </si>
  <si>
    <t>CATS:CFG</t>
  </si>
  <si>
    <t>Greencore Group plc</t>
  </si>
  <si>
    <t>LSE:GNC</t>
  </si>
  <si>
    <t>Cranswick plc</t>
  </si>
  <si>
    <t>LSE:CWK</t>
  </si>
  <si>
    <t xml:space="preserve">Median </t>
  </si>
  <si>
    <t>Upper Quartile</t>
  </si>
  <si>
    <t>Total WC Opportunity</t>
  </si>
  <si>
    <t>Total A/R Opportunity</t>
  </si>
  <si>
    <t>Total Inventory Opportunity</t>
  </si>
  <si>
    <t>Total A/P Opportunity</t>
  </si>
  <si>
    <t>GICS Classification: [ Industry]</t>
  </si>
  <si>
    <t>Country</t>
  </si>
  <si>
    <t>Revenue Per Day [FY 2012]</t>
  </si>
  <si>
    <t>DSO [FY 2012]</t>
  </si>
  <si>
    <t>DSO Upper Quartile [FY 2012]</t>
  </si>
  <si>
    <t>DSO  Opportunity [FY 2012]</t>
  </si>
  <si>
    <t>DIO [FY 2012]</t>
  </si>
  <si>
    <t>DIO Upper Quartile [FY 2012]</t>
  </si>
  <si>
    <t>DIO  Opportunity [FY 2012]</t>
  </si>
  <si>
    <t>DPO [FY 2012]</t>
  </si>
  <si>
    <t>DPO Upper Quartile [FY 2012]</t>
  </si>
  <si>
    <t>DPO  Opportunity [FY 2012]</t>
  </si>
  <si>
    <t>DIO:COGS [FY 2012]</t>
  </si>
  <si>
    <t>DIO:COGS Upper Quartile [FY 2012]</t>
  </si>
  <si>
    <t>DIO:COGS  Opportunity [FY 2012]</t>
  </si>
  <si>
    <t>DPO:COGS [FY 2012]</t>
  </si>
  <si>
    <t>DPO:COGS Upper Quartile [FY 2012]</t>
  </si>
  <si>
    <t>DPO:COGS  Opportunity [FY 2012]</t>
  </si>
  <si>
    <t>10 year change</t>
  </si>
  <si>
    <t xml:space="preserve">Food &amp; Beverage Median </t>
  </si>
  <si>
    <t>Food &amp; BeverageUpper Quartile</t>
  </si>
  <si>
    <t>Retailers Median</t>
  </si>
  <si>
    <t>Retailers Upper Quartile</t>
  </si>
  <si>
    <t>All REL proprietary information held within this document is the absolute property of REL. No part of this document may be produced or utilized in any form or by any means, electronic or mechanical, including photocopying, recording or by any information storage and retrieval system, nor may it be used outside the scope of the engagement for which it was supplied or disseminated, without the prior written permission of REL, a division of The Hackett Group, Inc.</t>
  </si>
  <si>
    <t>DIO:COGS [FY 2011]</t>
  </si>
  <si>
    <t>DIO:COGS [FY 2010]</t>
  </si>
  <si>
    <t>DIO:COGS [FY 2009]</t>
  </si>
  <si>
    <t>DIO:COGS [FY 2008]</t>
  </si>
  <si>
    <t>DIO:COGS [FY 2007]</t>
  </si>
  <si>
    <t>DIO:COGS [FY 2006]</t>
  </si>
  <si>
    <t>DIO:COGS [FY 2005]</t>
  </si>
  <si>
    <t>DIO:COGS [FY 2004]</t>
  </si>
  <si>
    <t>DIO:COGS [FY 2003]</t>
  </si>
  <si>
    <t>DIO:COGS [FY 2002]</t>
  </si>
  <si>
    <t>DIO:COGS [FY 2001]</t>
  </si>
  <si>
    <t>DIO:COGS [FY 2000]</t>
  </si>
  <si>
    <t>DPO:COGS [FY 2011]</t>
  </si>
  <si>
    <t>DPO:COGS [FY 2010]</t>
  </si>
  <si>
    <t>DPO:COGS [FY 2009]</t>
  </si>
  <si>
    <t>DPO:COGS [FY 2008]</t>
  </si>
  <si>
    <t>DPO:COGS [FY 2007]</t>
  </si>
  <si>
    <t>DPO:COGS [FY 2006]</t>
  </si>
  <si>
    <t>DPO:COGS [FY 2005]</t>
  </si>
  <si>
    <t>DPO:COGS [FY 2004]</t>
  </si>
  <si>
    <t>DPO:COGS [FY 2003]</t>
  </si>
  <si>
    <t>DPO:COGS [FY 2002]</t>
  </si>
  <si>
    <t>DPO:COGS [FY 2001]</t>
  </si>
  <si>
    <t>DPO:COGS [FY 2000]</t>
  </si>
  <si>
    <t>NWC % Revenue [FY 2012]</t>
  </si>
  <si>
    <t>NWC % Revenue [FY 2011]</t>
  </si>
  <si>
    <t>NWC % Revenue [FY 2010]</t>
  </si>
  <si>
    <t>NWC % Revenue [FY 2009]</t>
  </si>
  <si>
    <t>NWC % Revenue [FY 2008]</t>
  </si>
  <si>
    <t>NWC % Revenue [FY 2007]</t>
  </si>
  <si>
    <t>NWC % Revenue [FY 2006]</t>
  </si>
  <si>
    <t>NWC % Revenue [FY 2005]</t>
  </si>
  <si>
    <t>NWC % Revenue [FY 2004]</t>
  </si>
  <si>
    <t>NWC % Revenue [FY 2003]</t>
  </si>
  <si>
    <t>NWC % Revenue [FY 2002]</t>
  </si>
  <si>
    <t>NWC % Revenue [FY 2001]</t>
  </si>
  <si>
    <t>NWC % Revenue [FY 2000]</t>
  </si>
  <si>
    <t>DSO          [FY 2012]</t>
  </si>
  <si>
    <t>DSO           [FY 2011]</t>
  </si>
  <si>
    <t>DSO           [FY 2010]</t>
  </si>
  <si>
    <t>DSO               [FY 2009]</t>
  </si>
  <si>
    <t>DSO            [FY 2008]</t>
  </si>
  <si>
    <t>DSO                [FY 2007]</t>
  </si>
  <si>
    <t>DSO             [FY 2006]</t>
  </si>
  <si>
    <t>DSO             [FY 2005]</t>
  </si>
  <si>
    <t>DSO             [FY 2004]</t>
  </si>
  <si>
    <t>DSO                  [FY 2003]</t>
  </si>
  <si>
    <t>DSO            [FY 2002]</t>
  </si>
  <si>
    <t>DSO          [FY 2001]</t>
  </si>
  <si>
    <t>DSO           [FY 2000]</t>
  </si>
  <si>
    <t>DIO           [FY 2012]</t>
  </si>
  <si>
    <t>DIO           [FY 2011]</t>
  </si>
  <si>
    <t>DIO            [FY 2010]</t>
  </si>
  <si>
    <t>DIO            [FY 2009]</t>
  </si>
  <si>
    <t>DIO           [FY 2008]</t>
  </si>
  <si>
    <t>DIO           [FY 2007]</t>
  </si>
  <si>
    <t>DIO            [FY 2006]</t>
  </si>
  <si>
    <t>DIO          [FY 2005]</t>
  </si>
  <si>
    <t>DIO          [FY 2004]</t>
  </si>
  <si>
    <t>DIO            [FY 2003]</t>
  </si>
  <si>
    <t>DIO          [FY 2002]</t>
  </si>
  <si>
    <t>DIO          [FY 2001]</t>
  </si>
  <si>
    <t>DPO        [FY 2012]</t>
  </si>
  <si>
    <t>DIO              [FY 2000]</t>
  </si>
  <si>
    <t>DPO           [FY 2011]</t>
  </si>
  <si>
    <t>DPO           [FY 2010]</t>
  </si>
  <si>
    <t>DPO            [FY 2009]</t>
  </si>
  <si>
    <t>DPO                   [FY 2008]</t>
  </si>
  <si>
    <t>DPO            [FY 2007]</t>
  </si>
  <si>
    <t>DPO               [FY 2006]</t>
  </si>
  <si>
    <t>DPO           [FY 2005]</t>
  </si>
  <si>
    <t>DPO              [FY 2004]</t>
  </si>
  <si>
    <t>DPO           [FY 2003]</t>
  </si>
  <si>
    <t>DPO         [FY 2002]</t>
  </si>
  <si>
    <t>DPO          [FY 2001]</t>
  </si>
  <si>
    <t>DPO          [FY 2000]</t>
  </si>
  <si>
    <t>DWC          [FY 2012]</t>
  </si>
  <si>
    <t>DWC           [FY 2011]</t>
  </si>
  <si>
    <t>DWC        [FY 2010]</t>
  </si>
  <si>
    <t>DWC           [FY 2009]</t>
  </si>
  <si>
    <t>DWC           [FY 2008]</t>
  </si>
  <si>
    <t>DWC            [FY 2007]</t>
  </si>
  <si>
    <t>DWC          [FY 2006]</t>
  </si>
  <si>
    <t>DWC        [FY 2005]</t>
  </si>
  <si>
    <t>DWC         [FY 2004]</t>
  </si>
  <si>
    <t>DWC            [FY 2003]</t>
  </si>
  <si>
    <t>DWC              [FY 2002]</t>
  </si>
  <si>
    <t>DWC            [FY 2001]</t>
  </si>
  <si>
    <t>DWC               [FY 2000]</t>
  </si>
  <si>
    <t>COGS Per Day        [FY 2012]</t>
  </si>
  <si>
    <t>Food and Beverage Top 20</t>
  </si>
  <si>
    <t>DWC         [FY 2012]</t>
  </si>
  <si>
    <t>DWC            [FY 2011]</t>
  </si>
  <si>
    <t>DWC           [FY 2010]</t>
  </si>
  <si>
    <t>DWC          [FY 2009]</t>
  </si>
  <si>
    <t>DWC             [FY 2008]</t>
  </si>
  <si>
    <t>DWC           [FY 2007]</t>
  </si>
  <si>
    <t>DWC         [FY 2006]</t>
  </si>
  <si>
    <t>DWC         [FY 2005]</t>
  </si>
  <si>
    <t>DWC        [FY 2004]</t>
  </si>
  <si>
    <t>DWC       [FY 2003]</t>
  </si>
  <si>
    <t>DWC           [FY 2002]</t>
  </si>
  <si>
    <t>Food and Beverage</t>
  </si>
  <si>
    <t>Retailers</t>
  </si>
  <si>
    <t>GICS Classification 
[Sector]</t>
  </si>
  <si>
    <t>GICS Classification 
[Group]</t>
  </si>
  <si>
    <t>GICS Classification 
[Industry]</t>
  </si>
  <si>
    <t>GICS Classification 
[Sub-Industry]</t>
  </si>
  <si>
    <t>TWC Opportunity</t>
  </si>
</sst>
</file>

<file path=xl/styles.xml><?xml version="1.0" encoding="utf-8"?>
<styleSheet xmlns="http://schemas.openxmlformats.org/spreadsheetml/2006/main">
  <numFmts count="8">
    <numFmt numFmtId="164" formatCode="_(* #,##0.00_);_(* \(#,##0.00\);_(* &quot;-&quot;??_);_(@_)"/>
    <numFmt numFmtId="165" formatCode="0.0"/>
    <numFmt numFmtId="166" formatCode="&quot;$&quot;#,###.0\ &quot;B&quot;"/>
    <numFmt numFmtId="167" formatCode="_(* #,##0_);_(* \(#,##0\);_(* &quot;-&quot;??_);_(@_)"/>
    <numFmt numFmtId="168" formatCode="_-[$€-2]\ * #,##0.00_-;\-[$€-2]\ * #,##0.00_-;_-[$€-2]\ * &quot;-&quot;??_-;_-@_-"/>
    <numFmt numFmtId="169" formatCode="0.0%"/>
    <numFmt numFmtId="170" formatCode="_-* #,##0.0_-;\-* #,##0.0_-;_-* &quot;-&quot;??_-;_-@_-"/>
    <numFmt numFmtId="171" formatCode="_(&quot;$&quot;* #,##0.00_);_(&quot;$&quot;* \(#,##0.00\);_(&quot;$&quot;* &quot;-&quot;??_);_(@_)"/>
  </numFmts>
  <fonts count="26">
    <font>
      <sz val="10"/>
      <name val="Arial"/>
      <family val="2"/>
    </font>
    <font>
      <sz val="10"/>
      <name val="Arial"/>
      <family val="2"/>
    </font>
    <font>
      <b/>
      <sz val="8"/>
      <name val="Arial"/>
      <family val="2"/>
    </font>
    <font>
      <sz val="8"/>
      <name val="Arial"/>
      <family val="2"/>
    </font>
    <font>
      <b/>
      <sz val="8"/>
      <color theme="0"/>
      <name val="Arial"/>
      <family val="2"/>
    </font>
    <font>
      <sz val="10"/>
      <color indexed="8"/>
      <name val="Arial"/>
      <family val="2"/>
    </font>
    <font>
      <b/>
      <u val="singleAccounting"/>
      <sz val="8"/>
      <color indexed="8"/>
      <name val="Arial"/>
      <family val="2"/>
    </font>
    <font>
      <sz val="1"/>
      <color indexed="9"/>
      <name val="Symbol"/>
      <family val="1"/>
      <charset val="2"/>
    </font>
    <font>
      <b/>
      <u val="singleAccounting"/>
      <sz val="8"/>
      <color indexed="8"/>
      <name val="Verdana"/>
      <family val="2"/>
    </font>
    <font>
      <b/>
      <sz val="10"/>
      <color indexed="9"/>
      <name val="Arial"/>
      <family val="2"/>
    </font>
    <font>
      <b/>
      <sz val="12"/>
      <color indexed="8"/>
      <name val="Verdana"/>
      <family val="2"/>
    </font>
    <font>
      <b/>
      <sz val="8"/>
      <color indexed="9"/>
      <name val="Verdana"/>
      <family val="2"/>
    </font>
    <font>
      <vertAlign val="subscript"/>
      <sz val="8"/>
      <color indexed="8"/>
      <name val="Arial"/>
      <family val="2"/>
    </font>
    <font>
      <vertAlign val="superscript"/>
      <sz val="8"/>
      <color indexed="8"/>
      <name val="Arial"/>
      <family val="2"/>
    </font>
    <font>
      <b/>
      <sz val="8"/>
      <color indexed="8"/>
      <name val="Arial"/>
      <family val="2"/>
    </font>
    <font>
      <i/>
      <sz val="8"/>
      <color indexed="8"/>
      <name val="Arial"/>
      <family val="2"/>
    </font>
    <font>
      <sz val="8"/>
      <color indexed="8"/>
      <name val="Arial"/>
      <family val="2"/>
    </font>
    <font>
      <b/>
      <sz val="13"/>
      <color indexed="8"/>
      <name val="Verdana"/>
      <family val="2"/>
    </font>
    <font>
      <b/>
      <sz val="12"/>
      <name val="Calibri"/>
      <family val="2"/>
      <scheme val="minor"/>
    </font>
    <font>
      <b/>
      <sz val="10"/>
      <name val="Arial"/>
      <family val="2"/>
    </font>
    <font>
      <b/>
      <sz val="10"/>
      <color theme="7" tint="-0.249977111117893"/>
      <name val="Arial"/>
      <family val="2"/>
    </font>
    <font>
      <b/>
      <sz val="10"/>
      <color theme="6" tint="-0.249977111117893"/>
      <name val="Arial"/>
      <family val="2"/>
    </font>
    <font>
      <sz val="11"/>
      <name val="Arial"/>
      <family val="2"/>
    </font>
    <font>
      <b/>
      <sz val="10"/>
      <color rgb="FFC00000"/>
      <name val="Arial"/>
      <family val="2"/>
    </font>
    <font>
      <b/>
      <sz val="10"/>
      <color rgb="FF0070C0"/>
      <name val="Arial"/>
      <family val="2"/>
    </font>
    <font>
      <sz val="11"/>
      <color theme="0"/>
      <name val="Arial"/>
      <family val="2"/>
    </font>
  </fonts>
  <fills count="21">
    <fill>
      <patternFill patternType="none"/>
    </fill>
    <fill>
      <patternFill patternType="gray125"/>
    </fill>
    <fill>
      <patternFill patternType="solid">
        <fgColor indexed="65"/>
        <bgColor theme="0"/>
      </patternFill>
    </fill>
    <fill>
      <patternFill patternType="solid">
        <fgColor theme="0"/>
        <bgColor theme="0"/>
      </patternFill>
    </fill>
    <fill>
      <patternFill patternType="solid">
        <fgColor rgb="FF002060"/>
        <bgColor theme="0"/>
      </patternFill>
    </fill>
    <fill>
      <patternFill patternType="solid">
        <fgColor rgb="FFFFFFCC"/>
        <bgColor theme="0"/>
      </patternFill>
    </fill>
    <fill>
      <patternFill patternType="solid">
        <fgColor rgb="FFCCFFCC"/>
        <bgColor theme="0"/>
      </patternFill>
    </fill>
    <fill>
      <patternFill patternType="solid">
        <fgColor indexed="60"/>
        <bgColor indexed="64"/>
      </patternFill>
    </fill>
    <fill>
      <patternFill patternType="solid">
        <fgColor indexed="62"/>
        <bgColor indexed="64"/>
      </patternFill>
    </fill>
    <fill>
      <patternFill patternType="solid">
        <fgColor indexed="63"/>
        <bgColor indexed="64"/>
      </patternFill>
    </fill>
    <fill>
      <patternFill patternType="solid">
        <fgColor indexed="56"/>
        <bgColor indexed="64"/>
      </patternFill>
    </fill>
    <fill>
      <patternFill patternType="solid">
        <fgColor theme="0" tint="-0.499984740745262"/>
        <bgColor theme="0"/>
      </patternFill>
    </fill>
    <fill>
      <patternFill patternType="solid">
        <fgColor theme="0"/>
        <bgColor indexed="64"/>
      </patternFill>
    </fill>
    <fill>
      <patternFill patternType="solid">
        <fgColor theme="0" tint="-0.14996795556505021"/>
        <bgColor theme="0"/>
      </patternFill>
    </fill>
    <fill>
      <patternFill patternType="solid">
        <fgColor theme="4" tint="0.79998168889431442"/>
        <bgColor theme="0"/>
      </patternFill>
    </fill>
    <fill>
      <patternFill patternType="solid">
        <fgColor theme="4" tint="0.79998168889431442"/>
        <bgColor indexed="64"/>
      </patternFill>
    </fill>
    <fill>
      <patternFill patternType="solid">
        <fgColor theme="0" tint="-0.14999847407452621"/>
        <bgColor theme="0"/>
      </patternFill>
    </fill>
    <fill>
      <patternFill patternType="solid">
        <fgColor theme="0" tint="-4.9989318521683403E-2"/>
        <bgColor indexed="64"/>
      </patternFill>
    </fill>
    <fill>
      <patternFill patternType="solid">
        <fgColor theme="0" tint="-4.9989318521683403E-2"/>
        <bgColor theme="0"/>
      </patternFill>
    </fill>
    <fill>
      <patternFill patternType="solid">
        <fgColor theme="3" tint="-0.499984740745262"/>
        <bgColor theme="0"/>
      </patternFill>
    </fill>
    <fill>
      <patternFill patternType="solid">
        <fgColor theme="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bottom style="thin">
        <color auto="1"/>
      </bottom>
      <diagonal/>
    </border>
    <border>
      <left style="thin">
        <color auto="1"/>
      </left>
      <right/>
      <top style="thin">
        <color auto="1"/>
      </top>
      <bottom style="thin">
        <color theme="0" tint="-0.34998626667073579"/>
      </bottom>
      <diagonal/>
    </border>
    <border>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style="thin">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top style="thin">
        <color theme="0" tint="-0.34998626667073579"/>
      </top>
      <bottom style="thin">
        <color auto="1"/>
      </bottom>
      <diagonal/>
    </border>
    <border>
      <left/>
      <right/>
      <top style="thin">
        <color theme="0" tint="-0.34998626667073579"/>
      </top>
      <bottom style="thin">
        <color auto="1"/>
      </bottom>
      <diagonal/>
    </border>
    <border>
      <left/>
      <right style="thin">
        <color auto="1"/>
      </right>
      <top style="thin">
        <color theme="0" tint="-0.34998626667073579"/>
      </top>
      <bottom style="thin">
        <color auto="1"/>
      </bottom>
      <diagonal/>
    </border>
    <border>
      <left style="thin">
        <color indexed="64"/>
      </left>
      <right/>
      <top/>
      <bottom style="thin">
        <color theme="0" tint="-0.34998626667073579"/>
      </bottom>
      <diagonal/>
    </border>
    <border>
      <left/>
      <right/>
      <top/>
      <bottom style="thin">
        <color theme="0" tint="-0.34998626667073579"/>
      </bottom>
      <diagonal/>
    </border>
    <border>
      <left style="thin">
        <color indexed="64"/>
      </left>
      <right style="thin">
        <color indexed="64"/>
      </right>
      <top/>
      <bottom style="thin">
        <color theme="0" tint="-0.34998626667073579"/>
      </bottom>
      <diagonal/>
    </border>
    <border>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style="thin">
        <color theme="0" tint="-0.34998626667073579"/>
      </top>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s>
  <cellStyleXfs count="20">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Alignment="0"/>
    <xf numFmtId="0" fontId="6" fillId="7" borderId="0" applyAlignment="0"/>
    <xf numFmtId="0" fontId="7" fillId="0" borderId="0" applyAlignment="0"/>
    <xf numFmtId="0" fontId="8" fillId="8" borderId="0" applyAlignment="0"/>
    <xf numFmtId="0" fontId="9" fillId="9" borderId="0" applyAlignment="0"/>
    <xf numFmtId="0" fontId="10" fillId="0" borderId="0" applyAlignment="0"/>
    <xf numFmtId="0" fontId="11" fillId="10" borderId="0" applyAlignment="0"/>
    <xf numFmtId="0" fontId="12" fillId="0" borderId="0" applyAlignment="0"/>
    <xf numFmtId="0" fontId="13" fillId="0" borderId="0" applyAlignment="0"/>
    <xf numFmtId="0" fontId="14" fillId="0" borderId="0" applyAlignment="0"/>
    <xf numFmtId="0" fontId="15" fillId="0" borderId="0" applyAlignment="0"/>
    <xf numFmtId="0" fontId="16" fillId="0" borderId="0" applyAlignment="0"/>
    <xf numFmtId="0" fontId="17" fillId="0" borderId="0" applyAlignment="0"/>
    <xf numFmtId="0" fontId="1" fillId="0" borderId="0"/>
    <xf numFmtId="9"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cellStyleXfs>
  <cellXfs count="167">
    <xf numFmtId="0" fontId="0" fillId="0" borderId="0" xfId="0"/>
    <xf numFmtId="0" fontId="3" fillId="2" borderId="0" xfId="0" applyFont="1" applyFill="1"/>
    <xf numFmtId="0" fontId="3" fillId="3" borderId="0" xfId="0" applyFont="1" applyFill="1"/>
    <xf numFmtId="0" fontId="4" fillId="4" borderId="1" xfId="0" applyFont="1" applyFill="1" applyBorder="1" applyAlignment="1">
      <alignment horizontal="center" vertical="center" wrapText="1"/>
    </xf>
    <xf numFmtId="0" fontId="2" fillId="3" borderId="0" xfId="0" applyFont="1" applyFill="1" applyAlignment="1">
      <alignment horizontal="center" vertical="center" wrapText="1"/>
    </xf>
    <xf numFmtId="9" fontId="3" fillId="3" borderId="0" xfId="0" applyNumberFormat="1" applyFont="1" applyFill="1"/>
    <xf numFmtId="0" fontId="4" fillId="4"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168" fontId="3" fillId="3" borderId="0" xfId="0" applyNumberFormat="1" applyFont="1" applyFill="1"/>
    <xf numFmtId="168" fontId="4" fillId="4" borderId="1" xfId="0" applyNumberFormat="1" applyFont="1" applyFill="1" applyBorder="1" applyAlignment="1">
      <alignment horizontal="center" vertical="center" wrapText="1"/>
    </xf>
    <xf numFmtId="168" fontId="4" fillId="4" borderId="3" xfId="0" applyNumberFormat="1" applyFont="1" applyFill="1" applyBorder="1" applyAlignment="1">
      <alignment horizontal="center" vertical="center" wrapText="1"/>
    </xf>
    <xf numFmtId="1" fontId="3" fillId="3" borderId="0" xfId="0" applyNumberFormat="1" applyFont="1" applyFill="1"/>
    <xf numFmtId="0" fontId="3" fillId="3" borderId="0" xfId="0" applyFont="1" applyFill="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1" fontId="3" fillId="5" borderId="13" xfId="0" applyNumberFormat="1" applyFont="1" applyFill="1" applyBorder="1" applyAlignment="1">
      <alignment horizontal="right" vertical="center"/>
    </xf>
    <xf numFmtId="1" fontId="3" fillId="6" borderId="13" xfId="0" applyNumberFormat="1" applyFont="1" applyFill="1" applyBorder="1" applyAlignment="1">
      <alignment horizontal="right" vertical="center"/>
    </xf>
    <xf numFmtId="9" fontId="3" fillId="5" borderId="13" xfId="2" applyFont="1" applyFill="1" applyBorder="1" applyAlignment="1">
      <alignment horizontal="right" vertical="center"/>
    </xf>
    <xf numFmtId="9" fontId="3" fillId="5" borderId="14" xfId="2" applyFont="1" applyFill="1" applyBorder="1" applyAlignment="1">
      <alignment horizontal="righ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1" fontId="3" fillId="5" borderId="16" xfId="0" applyNumberFormat="1" applyFont="1" applyFill="1" applyBorder="1" applyAlignment="1">
      <alignment horizontal="right" vertical="center"/>
    </xf>
    <xf numFmtId="1" fontId="3" fillId="6" borderId="16" xfId="0" applyNumberFormat="1" applyFont="1" applyFill="1" applyBorder="1" applyAlignment="1">
      <alignment horizontal="right" vertical="center"/>
    </xf>
    <xf numFmtId="9" fontId="3" fillId="5" borderId="16" xfId="2" applyFont="1" applyFill="1" applyBorder="1" applyAlignment="1">
      <alignment horizontal="right" vertical="center"/>
    </xf>
    <xf numFmtId="9" fontId="3" fillId="5" borderId="17" xfId="2" applyFont="1" applyFill="1" applyBorder="1" applyAlignment="1">
      <alignment horizontal="righ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1" fontId="3" fillId="13" borderId="13" xfId="0" applyNumberFormat="1" applyFont="1" applyFill="1" applyBorder="1" applyAlignment="1">
      <alignment horizontal="center" vertical="center"/>
    </xf>
    <xf numFmtId="1" fontId="3" fillId="13" borderId="16" xfId="0" applyNumberFormat="1" applyFont="1" applyFill="1" applyBorder="1" applyAlignment="1">
      <alignment horizontal="center" vertical="center"/>
    </xf>
    <xf numFmtId="0" fontId="3" fillId="2" borderId="3" xfId="0" applyFont="1" applyFill="1" applyBorder="1"/>
    <xf numFmtId="0" fontId="3" fillId="2" borderId="7" xfId="0" applyFont="1" applyFill="1" applyBorder="1"/>
    <xf numFmtId="0" fontId="3" fillId="3" borderId="7" xfId="0" applyFont="1" applyFill="1" applyBorder="1"/>
    <xf numFmtId="0" fontId="3" fillId="3" borderId="8" xfId="0" applyFont="1" applyFill="1" applyBorder="1"/>
    <xf numFmtId="0" fontId="3" fillId="2" borderId="0" xfId="0" applyFont="1" applyFill="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1" fontId="3" fillId="11" borderId="23" xfId="0" applyNumberFormat="1" applyFont="1" applyFill="1" applyBorder="1" applyAlignment="1">
      <alignment vertical="center"/>
    </xf>
    <xf numFmtId="167" fontId="3" fillId="5" borderId="21" xfId="1" applyNumberFormat="1" applyFont="1" applyFill="1" applyBorder="1" applyAlignment="1">
      <alignment horizontal="right" vertical="center"/>
    </xf>
    <xf numFmtId="167" fontId="3" fillId="5" borderId="24" xfId="1" applyNumberFormat="1" applyFont="1" applyFill="1" applyBorder="1" applyAlignment="1">
      <alignment horizontal="right" vertical="center"/>
    </xf>
    <xf numFmtId="167" fontId="3" fillId="11" borderId="23" xfId="1" applyNumberFormat="1" applyFont="1" applyFill="1" applyBorder="1" applyAlignment="1">
      <alignment horizontal="right" vertical="center"/>
    </xf>
    <xf numFmtId="168" fontId="3" fillId="6" borderId="21" xfId="1" applyNumberFormat="1" applyFont="1" applyFill="1" applyBorder="1" applyAlignment="1">
      <alignment horizontal="right" vertical="center"/>
    </xf>
    <xf numFmtId="168" fontId="3" fillId="6" borderId="22" xfId="1" applyNumberFormat="1" applyFont="1" applyFill="1" applyBorder="1" applyAlignment="1">
      <alignment horizontal="right" vertical="center"/>
    </xf>
    <xf numFmtId="168" fontId="3" fillId="6" borderId="24" xfId="1" applyNumberFormat="1" applyFont="1" applyFill="1" applyBorder="1" applyAlignment="1">
      <alignment horizontal="right" vertical="center"/>
    </xf>
    <xf numFmtId="167" fontId="3" fillId="5" borderId="22" xfId="1" applyNumberFormat="1" applyFont="1" applyFill="1" applyBorder="1" applyAlignment="1">
      <alignment horizontal="right" vertical="center"/>
    </xf>
    <xf numFmtId="167" fontId="3" fillId="6" borderId="21" xfId="1" applyNumberFormat="1" applyFont="1" applyFill="1" applyBorder="1" applyAlignment="1">
      <alignment horizontal="right" vertical="center"/>
    </xf>
    <xf numFmtId="167" fontId="3" fillId="6" borderId="22" xfId="1" applyNumberFormat="1" applyFont="1" applyFill="1" applyBorder="1" applyAlignment="1">
      <alignment horizontal="right" vertical="center"/>
    </xf>
    <xf numFmtId="167" fontId="3" fillId="6" borderId="24" xfId="1" applyNumberFormat="1" applyFont="1" applyFill="1" applyBorder="1" applyAlignment="1">
      <alignment horizontal="right" vertical="center"/>
    </xf>
    <xf numFmtId="1" fontId="3" fillId="11" borderId="25" xfId="0" applyNumberFormat="1" applyFont="1" applyFill="1" applyBorder="1" applyAlignment="1">
      <alignment vertical="center"/>
    </xf>
    <xf numFmtId="167" fontId="3" fillId="5" borderId="15" xfId="1" applyNumberFormat="1" applyFont="1" applyFill="1" applyBorder="1" applyAlignment="1">
      <alignment horizontal="right" vertical="center"/>
    </xf>
    <xf numFmtId="167" fontId="3" fillId="5" borderId="17" xfId="1" applyNumberFormat="1" applyFont="1" applyFill="1" applyBorder="1" applyAlignment="1">
      <alignment horizontal="right" vertical="center"/>
    </xf>
    <xf numFmtId="167" fontId="3" fillId="11" borderId="25" xfId="1" applyNumberFormat="1" applyFont="1" applyFill="1" applyBorder="1" applyAlignment="1">
      <alignment horizontal="right" vertical="center"/>
    </xf>
    <xf numFmtId="168" fontId="3" fillId="6" borderId="15" xfId="1" applyNumberFormat="1" applyFont="1" applyFill="1" applyBorder="1" applyAlignment="1">
      <alignment horizontal="right" vertical="center"/>
    </xf>
    <xf numFmtId="168" fontId="3" fillId="6" borderId="16" xfId="1" applyNumberFormat="1" applyFont="1" applyFill="1" applyBorder="1" applyAlignment="1">
      <alignment horizontal="right" vertical="center"/>
    </xf>
    <xf numFmtId="168" fontId="3" fillId="6" borderId="17" xfId="1" applyNumberFormat="1" applyFont="1" applyFill="1" applyBorder="1" applyAlignment="1">
      <alignment horizontal="right" vertical="center"/>
    </xf>
    <xf numFmtId="167" fontId="3" fillId="5" borderId="16" xfId="1" applyNumberFormat="1" applyFont="1" applyFill="1" applyBorder="1" applyAlignment="1">
      <alignment horizontal="right" vertical="center"/>
    </xf>
    <xf numFmtId="167" fontId="3" fillId="6" borderId="15" xfId="1" applyNumberFormat="1" applyFont="1" applyFill="1" applyBorder="1" applyAlignment="1">
      <alignment horizontal="right" vertical="center"/>
    </xf>
    <xf numFmtId="167" fontId="3" fillId="6" borderId="16" xfId="1" applyNumberFormat="1" applyFont="1" applyFill="1" applyBorder="1" applyAlignment="1">
      <alignment horizontal="right" vertical="center"/>
    </xf>
    <xf numFmtId="167" fontId="3" fillId="6" borderId="17" xfId="1" applyNumberFormat="1" applyFont="1" applyFill="1" applyBorder="1" applyAlignment="1">
      <alignment horizontal="right" vertical="center"/>
    </xf>
    <xf numFmtId="1" fontId="3" fillId="11" borderId="26" xfId="0" applyNumberFormat="1" applyFont="1" applyFill="1" applyBorder="1" applyAlignment="1">
      <alignment vertical="center"/>
    </xf>
    <xf numFmtId="167" fontId="3" fillId="5" borderId="18" xfId="1" applyNumberFormat="1" applyFont="1" applyFill="1" applyBorder="1" applyAlignment="1">
      <alignment horizontal="right" vertical="center"/>
    </xf>
    <xf numFmtId="167" fontId="3" fillId="5" borderId="20" xfId="1" applyNumberFormat="1" applyFont="1" applyFill="1" applyBorder="1" applyAlignment="1">
      <alignment horizontal="right" vertical="center"/>
    </xf>
    <xf numFmtId="167" fontId="3" fillId="11" borderId="26" xfId="1" applyNumberFormat="1" applyFont="1" applyFill="1" applyBorder="1" applyAlignment="1">
      <alignment horizontal="right" vertical="center"/>
    </xf>
    <xf numFmtId="168" fontId="3" fillId="6" borderId="18" xfId="1" applyNumberFormat="1" applyFont="1" applyFill="1" applyBorder="1" applyAlignment="1">
      <alignment horizontal="right" vertical="center"/>
    </xf>
    <xf numFmtId="168" fontId="3" fillId="6" borderId="19" xfId="1" applyNumberFormat="1" applyFont="1" applyFill="1" applyBorder="1" applyAlignment="1">
      <alignment horizontal="right" vertical="center"/>
    </xf>
    <xf numFmtId="168" fontId="3" fillId="6" borderId="20" xfId="1" applyNumberFormat="1" applyFont="1" applyFill="1" applyBorder="1" applyAlignment="1">
      <alignment horizontal="right" vertical="center"/>
    </xf>
    <xf numFmtId="167" fontId="3" fillId="5" borderId="19" xfId="1" applyNumberFormat="1" applyFont="1" applyFill="1" applyBorder="1" applyAlignment="1">
      <alignment horizontal="right" vertical="center"/>
    </xf>
    <xf numFmtId="167" fontId="3" fillId="6" borderId="18" xfId="1" applyNumberFormat="1" applyFont="1" applyFill="1" applyBorder="1" applyAlignment="1">
      <alignment horizontal="right" vertical="center"/>
    </xf>
    <xf numFmtId="167" fontId="3" fillId="6" borderId="19" xfId="1" applyNumberFormat="1" applyFont="1" applyFill="1" applyBorder="1" applyAlignment="1">
      <alignment horizontal="right" vertical="center"/>
    </xf>
    <xf numFmtId="167" fontId="3" fillId="6" borderId="20" xfId="1" applyNumberFormat="1" applyFont="1" applyFill="1" applyBorder="1" applyAlignment="1">
      <alignment horizontal="right" vertical="center"/>
    </xf>
    <xf numFmtId="0" fontId="3" fillId="14" borderId="15" xfId="0" applyFont="1" applyFill="1" applyBorder="1" applyAlignment="1">
      <alignment vertical="center"/>
    </xf>
    <xf numFmtId="0" fontId="3" fillId="14" borderId="16" xfId="0" applyFont="1" applyFill="1" applyBorder="1" applyAlignment="1">
      <alignment vertical="center"/>
    </xf>
    <xf numFmtId="0" fontId="2" fillId="14" borderId="16" xfId="0" applyFont="1" applyFill="1" applyBorder="1" applyAlignment="1">
      <alignment horizontal="left" vertical="center"/>
    </xf>
    <xf numFmtId="165" fontId="3" fillId="14" borderId="16" xfId="0" applyNumberFormat="1" applyFont="1" applyFill="1" applyBorder="1" applyAlignment="1">
      <alignment vertical="center"/>
    </xf>
    <xf numFmtId="9" fontId="3" fillId="14" borderId="16" xfId="2" applyFont="1" applyFill="1" applyBorder="1" applyAlignment="1">
      <alignment vertical="center"/>
    </xf>
    <xf numFmtId="9" fontId="3" fillId="14" borderId="17" xfId="2" applyFont="1" applyFill="1" applyBorder="1" applyAlignment="1">
      <alignment vertical="center"/>
    </xf>
    <xf numFmtId="0" fontId="3" fillId="14" borderId="18" xfId="0" applyFont="1" applyFill="1" applyBorder="1" applyAlignment="1">
      <alignment vertical="center"/>
    </xf>
    <xf numFmtId="0" fontId="3" fillId="14" borderId="19" xfId="0" applyFont="1" applyFill="1" applyBorder="1" applyAlignment="1">
      <alignment vertical="center"/>
    </xf>
    <xf numFmtId="0" fontId="2" fillId="14" borderId="19" xfId="0" applyFont="1" applyFill="1" applyBorder="1" applyAlignment="1">
      <alignment horizontal="left" vertical="center"/>
    </xf>
    <xf numFmtId="165" fontId="3" fillId="14" borderId="19" xfId="0" applyNumberFormat="1" applyFont="1" applyFill="1" applyBorder="1" applyAlignment="1">
      <alignment vertical="center"/>
    </xf>
    <xf numFmtId="9" fontId="3" fillId="14" borderId="19" xfId="2" applyFont="1" applyFill="1" applyBorder="1" applyAlignment="1">
      <alignment vertical="center"/>
    </xf>
    <xf numFmtId="9" fontId="3" fillId="14" borderId="20" xfId="2" applyFont="1" applyFill="1" applyBorder="1" applyAlignment="1">
      <alignment vertical="center"/>
    </xf>
    <xf numFmtId="0" fontId="4" fillId="4" borderId="11" xfId="0" applyFont="1" applyFill="1" applyBorder="1" applyAlignment="1">
      <alignment horizontal="center" vertical="center" wrapText="1"/>
    </xf>
    <xf numFmtId="0" fontId="3" fillId="0" borderId="0" xfId="0" applyFont="1" applyFill="1" applyBorder="1"/>
    <xf numFmtId="1" fontId="3" fillId="16" borderId="22" xfId="0" applyNumberFormat="1" applyFont="1" applyFill="1" applyBorder="1" applyAlignment="1">
      <alignment horizontal="center" vertical="center"/>
    </xf>
    <xf numFmtId="1" fontId="3" fillId="5" borderId="22" xfId="0" applyNumberFormat="1" applyFont="1" applyFill="1" applyBorder="1" applyAlignment="1">
      <alignment horizontal="right" vertical="center"/>
    </xf>
    <xf numFmtId="1" fontId="3" fillId="6" borderId="22" xfId="0" applyNumberFormat="1" applyFont="1" applyFill="1" applyBorder="1" applyAlignment="1">
      <alignment horizontal="right" vertical="center"/>
    </xf>
    <xf numFmtId="9" fontId="3" fillId="5" borderId="22" xfId="2" applyFont="1" applyFill="1" applyBorder="1" applyAlignment="1">
      <alignment horizontal="right" vertical="center"/>
    </xf>
    <xf numFmtId="1" fontId="3" fillId="16" borderId="16" xfId="0" applyNumberFormat="1" applyFont="1" applyFill="1" applyBorder="1" applyAlignment="1">
      <alignment horizontal="center" vertical="center"/>
    </xf>
    <xf numFmtId="0" fontId="3" fillId="2" borderId="27" xfId="0" applyFont="1" applyFill="1" applyBorder="1" applyAlignment="1">
      <alignment vertical="center"/>
    </xf>
    <xf numFmtId="1" fontId="3" fillId="16" borderId="27" xfId="0" applyNumberFormat="1" applyFont="1" applyFill="1" applyBorder="1" applyAlignment="1">
      <alignment horizontal="center" vertical="center"/>
    </xf>
    <xf numFmtId="1" fontId="3" fillId="5" borderId="27" xfId="0" applyNumberFormat="1" applyFont="1" applyFill="1" applyBorder="1" applyAlignment="1">
      <alignment horizontal="right" vertical="center"/>
    </xf>
    <xf numFmtId="1" fontId="3" fillId="6" borderId="27" xfId="0" applyNumberFormat="1" applyFont="1" applyFill="1" applyBorder="1" applyAlignment="1">
      <alignment horizontal="right" vertical="center"/>
    </xf>
    <xf numFmtId="9" fontId="3" fillId="5" borderId="27" xfId="2" applyFont="1" applyFill="1" applyBorder="1" applyAlignment="1">
      <alignment horizontal="right" vertical="center"/>
    </xf>
    <xf numFmtId="0" fontId="3" fillId="14" borderId="12" xfId="0" applyFont="1" applyFill="1" applyBorder="1" applyAlignment="1">
      <alignment vertical="center"/>
    </xf>
    <xf numFmtId="0" fontId="3" fillId="14" borderId="13" xfId="0" applyFont="1" applyFill="1" applyBorder="1" applyAlignment="1">
      <alignment vertical="center"/>
    </xf>
    <xf numFmtId="165" fontId="3" fillId="14" borderId="13" xfId="0" applyNumberFormat="1" applyFont="1" applyFill="1" applyBorder="1" applyAlignment="1">
      <alignment vertical="center"/>
    </xf>
    <xf numFmtId="10" fontId="3" fillId="14" borderId="13" xfId="2" applyNumberFormat="1" applyFont="1" applyFill="1" applyBorder="1" applyAlignment="1">
      <alignment vertical="center"/>
    </xf>
    <xf numFmtId="10" fontId="3" fillId="14" borderId="14" xfId="2" applyNumberFormat="1" applyFont="1" applyFill="1" applyBorder="1" applyAlignment="1">
      <alignment vertical="center"/>
    </xf>
    <xf numFmtId="169" fontId="3" fillId="14" borderId="19" xfId="2" applyNumberFormat="1" applyFont="1" applyFill="1" applyBorder="1" applyAlignment="1">
      <alignment vertical="center"/>
    </xf>
    <xf numFmtId="169" fontId="3" fillId="14" borderId="20" xfId="2" applyNumberFormat="1" applyFont="1" applyFill="1" applyBorder="1" applyAlignment="1">
      <alignment vertical="center"/>
    </xf>
    <xf numFmtId="168" fontId="3" fillId="3" borderId="7" xfId="0" applyNumberFormat="1" applyFont="1" applyFill="1" applyBorder="1" applyAlignment="1">
      <alignment vertical="center"/>
    </xf>
    <xf numFmtId="0" fontId="0" fillId="15" borderId="0" xfId="0" applyFill="1"/>
    <xf numFmtId="0" fontId="0" fillId="0" borderId="0" xfId="0" applyAlignment="1">
      <alignment horizontal="center"/>
    </xf>
    <xf numFmtId="0" fontId="0" fillId="0" borderId="0" xfId="0" applyAlignment="1">
      <alignment vertical="center"/>
    </xf>
    <xf numFmtId="0" fontId="0" fillId="15" borderId="0" xfId="0" applyFill="1" applyAlignment="1">
      <alignment horizontal="center"/>
    </xf>
    <xf numFmtId="0" fontId="3" fillId="18" borderId="0" xfId="0" applyFont="1" applyFill="1"/>
    <xf numFmtId="0" fontId="2" fillId="17" borderId="0" xfId="0" applyFont="1" applyFill="1" applyBorder="1"/>
    <xf numFmtId="0" fontId="2" fillId="17" borderId="0" xfId="0" applyFont="1" applyFill="1" applyBorder="1" applyAlignment="1">
      <alignment horizontal="center"/>
    </xf>
    <xf numFmtId="0" fontId="3" fillId="17" borderId="0" xfId="0" applyFont="1" applyFill="1" applyBorder="1"/>
    <xf numFmtId="0" fontId="3" fillId="17" borderId="0" xfId="0" applyFont="1" applyFill="1" applyBorder="1" applyAlignment="1">
      <alignment horizontal="center"/>
    </xf>
    <xf numFmtId="0" fontId="19" fillId="17" borderId="0" xfId="0" applyFont="1" applyFill="1" applyBorder="1" applyAlignment="1">
      <alignment vertical="center"/>
    </xf>
    <xf numFmtId="0" fontId="4" fillId="17" borderId="0" xfId="0" applyFont="1" applyFill="1" applyBorder="1" applyAlignment="1">
      <alignment horizontal="center" vertical="center" wrapText="1"/>
    </xf>
    <xf numFmtId="0" fontId="2" fillId="18" borderId="0" xfId="0" applyFont="1" applyFill="1" applyAlignment="1">
      <alignment horizontal="center" vertical="center" wrapText="1"/>
    </xf>
    <xf numFmtId="0" fontId="3" fillId="18" borderId="0" xfId="0" applyFont="1" applyFill="1" applyAlignment="1">
      <alignment vertical="center"/>
    </xf>
    <xf numFmtId="9" fontId="3" fillId="18" borderId="0" xfId="0" applyNumberFormat="1" applyFont="1" applyFill="1"/>
    <xf numFmtId="9" fontId="3" fillId="18" borderId="0" xfId="2" applyNumberFormat="1" applyFont="1" applyFill="1"/>
    <xf numFmtId="0" fontId="0" fillId="17" borderId="0" xfId="0" applyFill="1"/>
    <xf numFmtId="0" fontId="0" fillId="17" borderId="0" xfId="0" applyFill="1" applyAlignment="1">
      <alignment horizontal="center"/>
    </xf>
    <xf numFmtId="1" fontId="0" fillId="17" borderId="0" xfId="0" applyNumberFormat="1" applyFill="1"/>
    <xf numFmtId="0" fontId="24" fillId="17" borderId="28" xfId="0" applyFont="1" applyFill="1" applyBorder="1" applyAlignment="1">
      <alignment vertical="center"/>
    </xf>
    <xf numFmtId="164" fontId="24" fillId="17" borderId="29" xfId="1" applyNumberFormat="1" applyFont="1" applyFill="1" applyBorder="1" applyAlignment="1">
      <alignment vertical="center"/>
    </xf>
    <xf numFmtId="170" fontId="24" fillId="17" borderId="30" xfId="0" applyNumberFormat="1" applyFont="1" applyFill="1" applyBorder="1" applyAlignment="1">
      <alignment vertical="center"/>
    </xf>
    <xf numFmtId="0" fontId="23" fillId="17" borderId="31" xfId="0" applyFont="1" applyFill="1" applyBorder="1" applyAlignment="1">
      <alignment vertical="center"/>
    </xf>
    <xf numFmtId="164" fontId="23" fillId="17" borderId="32" xfId="1" applyNumberFormat="1" applyFont="1" applyFill="1" applyBorder="1" applyAlignment="1">
      <alignment vertical="center"/>
    </xf>
    <xf numFmtId="170" fontId="23" fillId="17" borderId="33" xfId="0" applyNumberFormat="1" applyFont="1" applyFill="1" applyBorder="1" applyAlignment="1">
      <alignment vertical="center"/>
    </xf>
    <xf numFmtId="0" fontId="21" fillId="17" borderId="31" xfId="0" applyFont="1" applyFill="1" applyBorder="1" applyAlignment="1">
      <alignment vertical="center"/>
    </xf>
    <xf numFmtId="165" fontId="21" fillId="18" borderId="32" xfId="0" applyNumberFormat="1" applyFont="1" applyFill="1" applyBorder="1" applyAlignment="1">
      <alignment vertical="center"/>
    </xf>
    <xf numFmtId="170" fontId="21" fillId="17" borderId="33" xfId="0" applyNumberFormat="1" applyFont="1" applyFill="1" applyBorder="1" applyAlignment="1">
      <alignment vertical="center"/>
    </xf>
    <xf numFmtId="0" fontId="20" fillId="17" borderId="34" xfId="0" applyFont="1" applyFill="1" applyBorder="1" applyAlignment="1">
      <alignment vertical="center"/>
    </xf>
    <xf numFmtId="165" fontId="20" fillId="18" borderId="35" xfId="0" applyNumberFormat="1" applyFont="1" applyFill="1" applyBorder="1" applyAlignment="1">
      <alignment vertical="center"/>
    </xf>
    <xf numFmtId="170" fontId="20" fillId="17" borderId="36" xfId="0" applyNumberFormat="1" applyFont="1" applyFill="1" applyBorder="1" applyAlignment="1">
      <alignment vertical="center"/>
    </xf>
    <xf numFmtId="165" fontId="0" fillId="17" borderId="0" xfId="0" applyNumberFormat="1" applyFill="1"/>
    <xf numFmtId="1" fontId="0" fillId="17" borderId="0" xfId="0" applyNumberFormat="1" applyFill="1" applyAlignment="1">
      <alignment horizontal="center"/>
    </xf>
    <xf numFmtId="0" fontId="22" fillId="15" borderId="3" xfId="0" applyFont="1" applyFill="1" applyBorder="1" applyAlignment="1">
      <alignment vertical="center"/>
    </xf>
    <xf numFmtId="0" fontId="22" fillId="15" borderId="8" xfId="0" applyFont="1" applyFill="1" applyBorder="1" applyAlignment="1">
      <alignment horizontal="center" vertical="center"/>
    </xf>
    <xf numFmtId="0" fontId="0" fillId="15" borderId="5" xfId="0" applyFont="1" applyFill="1" applyBorder="1" applyAlignment="1">
      <alignment vertical="center"/>
    </xf>
    <xf numFmtId="1" fontId="0" fillId="15" borderId="6" xfId="0" applyNumberFormat="1" applyFont="1" applyFill="1" applyBorder="1" applyAlignment="1">
      <alignment horizontal="center" vertical="center"/>
    </xf>
    <xf numFmtId="0" fontId="0" fillId="15" borderId="9" xfId="0" applyFont="1" applyFill="1" applyBorder="1" applyAlignment="1">
      <alignment vertical="center"/>
    </xf>
    <xf numFmtId="1" fontId="0" fillId="15" borderId="10" xfId="0" applyNumberFormat="1" applyFont="1" applyFill="1" applyBorder="1" applyAlignment="1">
      <alignment horizontal="center" vertical="center"/>
    </xf>
    <xf numFmtId="0" fontId="4" fillId="19" borderId="2"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3" fillId="17" borderId="0" xfId="0" applyFont="1" applyFill="1"/>
    <xf numFmtId="168" fontId="3" fillId="17" borderId="0" xfId="0" applyNumberFormat="1" applyFont="1" applyFill="1"/>
    <xf numFmtId="0" fontId="19" fillId="17" borderId="0" xfId="0" applyFont="1" applyFill="1" applyAlignment="1">
      <alignment vertical="center"/>
    </xf>
    <xf numFmtId="168" fontId="3" fillId="18" borderId="0" xfId="0" applyNumberFormat="1" applyFont="1" applyFill="1"/>
    <xf numFmtId="0" fontId="3" fillId="18" borderId="0" xfId="0" applyFont="1" applyFill="1" applyBorder="1"/>
    <xf numFmtId="0" fontId="19" fillId="18" borderId="0" xfId="0" applyFont="1" applyFill="1" applyAlignment="1">
      <alignment vertical="center"/>
    </xf>
    <xf numFmtId="166" fontId="3" fillId="18" borderId="0" xfId="0" applyNumberFormat="1" applyFont="1" applyFill="1"/>
    <xf numFmtId="0" fontId="0" fillId="17" borderId="0" xfId="0" applyFill="1" applyAlignment="1">
      <alignment vertical="center"/>
    </xf>
    <xf numFmtId="0" fontId="25" fillId="20" borderId="3" xfId="0" applyFont="1" applyFill="1" applyBorder="1" applyAlignment="1">
      <alignment vertical="center"/>
    </xf>
    <xf numFmtId="0" fontId="25" fillId="20" borderId="8" xfId="0" applyFont="1" applyFill="1" applyBorder="1" applyAlignment="1">
      <alignment horizontal="center" vertical="center"/>
    </xf>
    <xf numFmtId="0" fontId="3" fillId="12" borderId="0" xfId="0" applyFont="1" applyFill="1"/>
    <xf numFmtId="168" fontId="3" fillId="12" borderId="0" xfId="0" applyNumberFormat="1" applyFont="1" applyFill="1"/>
    <xf numFmtId="0" fontId="0" fillId="12" borderId="0" xfId="0" applyFill="1"/>
    <xf numFmtId="0" fontId="0" fillId="12" borderId="0" xfId="0" applyFill="1" applyAlignment="1">
      <alignment horizontal="center"/>
    </xf>
    <xf numFmtId="0" fontId="0" fillId="12" borderId="0" xfId="0" applyFill="1" applyAlignment="1">
      <alignment vertical="center"/>
    </xf>
    <xf numFmtId="14" fontId="3" fillId="13" borderId="13" xfId="0" applyNumberFormat="1" applyFont="1" applyFill="1" applyBorder="1" applyAlignment="1">
      <alignment horizontal="center" vertical="center"/>
    </xf>
    <xf numFmtId="14" fontId="3" fillId="13" borderId="16" xfId="0" applyNumberFormat="1" applyFont="1" applyFill="1" applyBorder="1" applyAlignment="1">
      <alignment horizontal="center" vertical="center"/>
    </xf>
    <xf numFmtId="14" fontId="3" fillId="16" borderId="22" xfId="0" applyNumberFormat="1" applyFont="1" applyFill="1" applyBorder="1" applyAlignment="1">
      <alignment horizontal="center" vertical="center"/>
    </xf>
    <xf numFmtId="14" fontId="3" fillId="16" borderId="16" xfId="0" applyNumberFormat="1" applyFont="1" applyFill="1" applyBorder="1" applyAlignment="1">
      <alignment horizontal="center" vertical="center"/>
    </xf>
    <xf numFmtId="14" fontId="3" fillId="16" borderId="27" xfId="0" applyNumberFormat="1" applyFont="1" applyFill="1" applyBorder="1" applyAlignment="1">
      <alignment horizontal="center" vertical="center"/>
    </xf>
    <xf numFmtId="165" fontId="0" fillId="15" borderId="6" xfId="0" applyNumberFormat="1" applyFont="1" applyFill="1" applyBorder="1" applyAlignment="1">
      <alignment horizontal="center" vertical="center"/>
    </xf>
    <xf numFmtId="165" fontId="0" fillId="15" borderId="10" xfId="0" applyNumberFormat="1" applyFont="1" applyFill="1" applyBorder="1" applyAlignment="1">
      <alignment horizontal="center" vertical="center"/>
    </xf>
    <xf numFmtId="0" fontId="18" fillId="12" borderId="0" xfId="16" applyFont="1" applyFill="1" applyBorder="1" applyAlignment="1">
      <alignment horizontal="left" vertical="center" wrapText="1"/>
    </xf>
    <xf numFmtId="0" fontId="0" fillId="12" borderId="0" xfId="0" applyFill="1" applyAlignment="1"/>
    <xf numFmtId="0" fontId="18" fillId="12" borderId="5" xfId="16" applyFont="1" applyFill="1" applyBorder="1" applyAlignment="1">
      <alignment horizontal="left" vertical="center" wrapText="1"/>
    </xf>
    <xf numFmtId="0" fontId="0" fillId="12" borderId="0" xfId="0" applyFill="1" applyAlignment="1">
      <alignment vertical="center"/>
    </xf>
  </cellXfs>
  <cellStyles count="20">
    <cellStyle name="ChartingText" xfId="3"/>
    <cellStyle name="ColumnHeaderNormal" xfId="4"/>
    <cellStyle name="Comma" xfId="1" builtinId="3"/>
    <cellStyle name="Comma 2" xfId="18"/>
    <cellStyle name="Currency 2" xfId="19"/>
    <cellStyle name="Invisible" xfId="5"/>
    <cellStyle name="NewColumnHeaderNormal" xfId="6"/>
    <cellStyle name="NewSectionHeaderNormal" xfId="7"/>
    <cellStyle name="NewTitleNormal" xfId="8"/>
    <cellStyle name="Normal" xfId="0" builtinId="0"/>
    <cellStyle name="Normal 2" xfId="16"/>
    <cellStyle name="Percent" xfId="2" builtinId="5"/>
    <cellStyle name="Percent 2" xfId="17"/>
    <cellStyle name="SectionHeaderNormal" xfId="9"/>
    <cellStyle name="SubScript" xfId="10"/>
    <cellStyle name="SuperScript" xfId="11"/>
    <cellStyle name="TextBold" xfId="12"/>
    <cellStyle name="TextItalic" xfId="13"/>
    <cellStyle name="TextNormal" xfId="14"/>
    <cellStyle name="TitleNormal"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1.1919370519398615E-2"/>
          <c:y val="2.4142756149289388E-2"/>
          <c:w val="0.91445080995759709"/>
          <c:h val="0.81418630629648803"/>
        </c:manualLayout>
      </c:layout>
      <c:lineChart>
        <c:grouping val="standard"/>
        <c:ser>
          <c:idx val="0"/>
          <c:order val="0"/>
          <c:tx>
            <c:strRef>
              <c:f>'Retailer 10 year change '!$F$4</c:f>
              <c:strCache>
                <c:ptCount val="1"/>
                <c:pt idx="0">
                  <c:v>Food &amp; Beverage Median </c:v>
                </c:pt>
              </c:strCache>
            </c:strRef>
          </c:tx>
          <c:marker>
            <c:symbol val="none"/>
          </c:marker>
          <c:cat>
            <c:numRef>
              <c:f>'Retailer 10 year change '!$G$2:$Q$2</c:f>
              <c:numCache>
                <c:formatCode>General</c:formatCode>
                <c:ptCount val="11"/>
              </c:numCache>
            </c:numRef>
          </c:cat>
          <c:val>
            <c:numRef>
              <c:f>'Retailer 10 year change '!$G$4:$Q$4</c:f>
              <c:numCache>
                <c:formatCode>_-* #,##0.00_-;\-* #,##0.00_-;_-* "-"??_-;_-@_-</c:formatCode>
                <c:ptCount val="11"/>
                <c:pt idx="0">
                  <c:v>24.44393698175238</c:v>
                </c:pt>
                <c:pt idx="1">
                  <c:v>22.807321813783311</c:v>
                </c:pt>
                <c:pt idx="2">
                  <c:v>26.667575344205179</c:v>
                </c:pt>
                <c:pt idx="3">
                  <c:v>24.619486519380196</c:v>
                </c:pt>
                <c:pt idx="4">
                  <c:v>29.727396754147335</c:v>
                </c:pt>
                <c:pt idx="5">
                  <c:v>27.555621340668061</c:v>
                </c:pt>
                <c:pt idx="6">
                  <c:v>27.142485358435525</c:v>
                </c:pt>
                <c:pt idx="7">
                  <c:v>31.696805143302402</c:v>
                </c:pt>
                <c:pt idx="8">
                  <c:v>29.693958434574977</c:v>
                </c:pt>
                <c:pt idx="9">
                  <c:v>34.009556601784837</c:v>
                </c:pt>
                <c:pt idx="10">
                  <c:v>35.413470580520794</c:v>
                </c:pt>
              </c:numCache>
            </c:numRef>
          </c:val>
        </c:ser>
        <c:ser>
          <c:idx val="1"/>
          <c:order val="1"/>
          <c:tx>
            <c:strRef>
              <c:f>'Retailer 10 year change '!$F$5</c:f>
              <c:strCache>
                <c:ptCount val="1"/>
                <c:pt idx="0">
                  <c:v>Food &amp; BeverageUpper Quartile</c:v>
                </c:pt>
              </c:strCache>
            </c:strRef>
          </c:tx>
          <c:marker>
            <c:symbol val="none"/>
          </c:marker>
          <c:cat>
            <c:numRef>
              <c:f>'Retailer 10 year change '!$G$2:$Q$2</c:f>
              <c:numCache>
                <c:formatCode>General</c:formatCode>
                <c:ptCount val="11"/>
              </c:numCache>
            </c:numRef>
          </c:cat>
          <c:val>
            <c:numRef>
              <c:f>'Retailer 10 year change '!$G$5:$Q$5</c:f>
              <c:numCache>
                <c:formatCode>_-* #,##0.00_-;\-* #,##0.00_-;_-* "-"??_-;_-@_-</c:formatCode>
                <c:ptCount val="11"/>
                <c:pt idx="0">
                  <c:v>2.3231139589432597</c:v>
                </c:pt>
                <c:pt idx="1">
                  <c:v>6.6864741749055634</c:v>
                </c:pt>
                <c:pt idx="2">
                  <c:v>9.4434335088395009</c:v>
                </c:pt>
                <c:pt idx="3">
                  <c:v>11.122271147730309</c:v>
                </c:pt>
                <c:pt idx="4">
                  <c:v>19.201292375798403</c:v>
                </c:pt>
                <c:pt idx="5">
                  <c:v>18.83944186521401</c:v>
                </c:pt>
                <c:pt idx="6">
                  <c:v>16.275791050660278</c:v>
                </c:pt>
                <c:pt idx="7">
                  <c:v>13.108915952088598</c:v>
                </c:pt>
                <c:pt idx="8">
                  <c:v>16.794743383013362</c:v>
                </c:pt>
                <c:pt idx="9">
                  <c:v>15.576780664611984</c:v>
                </c:pt>
                <c:pt idx="10">
                  <c:v>14.639997939158869</c:v>
                </c:pt>
              </c:numCache>
            </c:numRef>
          </c:val>
        </c:ser>
        <c:ser>
          <c:idx val="2"/>
          <c:order val="2"/>
          <c:tx>
            <c:strRef>
              <c:f>'Retailer 10 year change '!$F$6</c:f>
              <c:strCache>
                <c:ptCount val="1"/>
                <c:pt idx="0">
                  <c:v>Retailers Median</c:v>
                </c:pt>
              </c:strCache>
            </c:strRef>
          </c:tx>
          <c:marker>
            <c:symbol val="none"/>
          </c:marker>
          <c:cat>
            <c:numRef>
              <c:f>'Retailer 10 year change '!$G$2:$Q$2</c:f>
              <c:numCache>
                <c:formatCode>General</c:formatCode>
                <c:ptCount val="11"/>
              </c:numCache>
            </c:numRef>
          </c:cat>
          <c:val>
            <c:numRef>
              <c:f>'Retailer 10 year change '!$G$6:$Q$6</c:f>
              <c:numCache>
                <c:formatCode>0.0</c:formatCode>
                <c:ptCount val="11"/>
                <c:pt idx="0">
                  <c:v>-5.1113945844239881</c:v>
                </c:pt>
                <c:pt idx="1">
                  <c:v>-4.4200404891705585</c:v>
                </c:pt>
                <c:pt idx="2">
                  <c:v>-5.2153794305527175</c:v>
                </c:pt>
                <c:pt idx="3">
                  <c:v>-5.4413916836126752</c:v>
                </c:pt>
                <c:pt idx="4">
                  <c:v>-9.2643101348809367</c:v>
                </c:pt>
                <c:pt idx="5">
                  <c:v>-8.3431085043988258</c:v>
                </c:pt>
                <c:pt idx="6">
                  <c:v>-3.8175822022012662</c:v>
                </c:pt>
                <c:pt idx="7">
                  <c:v>-4.9253236107003611</c:v>
                </c:pt>
                <c:pt idx="8">
                  <c:v>-5.4251314413474478</c:v>
                </c:pt>
                <c:pt idx="9">
                  <c:v>-6.2040455496915277</c:v>
                </c:pt>
                <c:pt idx="10">
                  <c:v>-2.7077937715951057</c:v>
                </c:pt>
              </c:numCache>
            </c:numRef>
          </c:val>
        </c:ser>
        <c:ser>
          <c:idx val="3"/>
          <c:order val="3"/>
          <c:tx>
            <c:strRef>
              <c:f>'Retailer 10 year change '!$F$7</c:f>
              <c:strCache>
                <c:ptCount val="1"/>
                <c:pt idx="0">
                  <c:v>Retailers Upper Quartile</c:v>
                </c:pt>
              </c:strCache>
            </c:strRef>
          </c:tx>
          <c:marker>
            <c:symbol val="none"/>
          </c:marker>
          <c:cat>
            <c:numRef>
              <c:f>'Retailer 10 year change '!$G$2:$Q$2</c:f>
              <c:numCache>
                <c:formatCode>General</c:formatCode>
                <c:ptCount val="11"/>
              </c:numCache>
            </c:numRef>
          </c:cat>
          <c:val>
            <c:numRef>
              <c:f>'Retailer 10 year change '!$G$7:$Q$7</c:f>
              <c:numCache>
                <c:formatCode>0.0</c:formatCode>
                <c:ptCount val="11"/>
                <c:pt idx="0">
                  <c:v>-12.869891161446493</c:v>
                </c:pt>
                <c:pt idx="1">
                  <c:v>-15.206190556541998</c:v>
                </c:pt>
                <c:pt idx="2">
                  <c:v>-18.187695840091092</c:v>
                </c:pt>
                <c:pt idx="3">
                  <c:v>-24.557791861231056</c:v>
                </c:pt>
                <c:pt idx="4">
                  <c:v>-26.904408610316782</c:v>
                </c:pt>
                <c:pt idx="5">
                  <c:v>-23.111771847079499</c:v>
                </c:pt>
                <c:pt idx="6">
                  <c:v>-21.857518984696981</c:v>
                </c:pt>
                <c:pt idx="7">
                  <c:v>-19.515341987498218</c:v>
                </c:pt>
                <c:pt idx="8">
                  <c:v>-20.712481325298828</c:v>
                </c:pt>
                <c:pt idx="9">
                  <c:v>-20.601072645562631</c:v>
                </c:pt>
                <c:pt idx="10">
                  <c:v>-16.679712780200131</c:v>
                </c:pt>
              </c:numCache>
            </c:numRef>
          </c:val>
        </c:ser>
        <c:marker val="1"/>
        <c:axId val="315965440"/>
        <c:axId val="315967744"/>
      </c:lineChart>
      <c:catAx>
        <c:axId val="315965440"/>
        <c:scaling>
          <c:orientation val="maxMin"/>
        </c:scaling>
        <c:axPos val="b"/>
        <c:numFmt formatCode="General" sourceLinked="1"/>
        <c:tickLblPos val="nextTo"/>
        <c:crossAx val="315967744"/>
        <c:crosses val="autoZero"/>
        <c:auto val="1"/>
        <c:lblAlgn val="ctr"/>
        <c:lblOffset val="100"/>
      </c:catAx>
      <c:valAx>
        <c:axId val="315967744"/>
        <c:scaling>
          <c:orientation val="minMax"/>
        </c:scaling>
        <c:axPos val="r"/>
        <c:majorGridlines/>
        <c:numFmt formatCode="_-* #,##0.00_-;\-* #,##0.00_-;_-* &quot;-&quot;??_-;_-@_-" sourceLinked="1"/>
        <c:tickLblPos val="nextTo"/>
        <c:txPr>
          <a:bodyPr/>
          <a:lstStyle/>
          <a:p>
            <a:pPr>
              <a:defRPr sz="1200"/>
            </a:pPr>
            <a:endParaRPr lang="en-US"/>
          </a:p>
        </c:txPr>
        <c:crossAx val="315965440"/>
        <c:crosses val="autoZero"/>
        <c:crossBetween val="between"/>
      </c:valAx>
    </c:plotArea>
    <c:legend>
      <c:legendPos val="r"/>
      <c:layout>
        <c:manualLayout>
          <c:xMode val="edge"/>
          <c:yMode val="edge"/>
          <c:x val="2.2367880189846246E-2"/>
          <c:y val="0.87781507415379345"/>
          <c:w val="0.96291782086795863"/>
          <c:h val="6.9212168151112308E-2"/>
        </c:manualLayout>
      </c:layout>
      <c:txPr>
        <a:bodyPr/>
        <a:lstStyle/>
        <a:p>
          <a:pPr>
            <a:defRPr sz="1100"/>
          </a:pPr>
          <a:endParaRPr lang="en-US"/>
        </a:p>
      </c:txPr>
    </c:legend>
    <c:plotVisOnly val="1"/>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114300</xdr:rowOff>
    </xdr:from>
    <xdr:to>
      <xdr:col>1</xdr:col>
      <xdr:colOff>38100</xdr:colOff>
      <xdr:row>0</xdr:row>
      <xdr:rowOff>647700</xdr:rowOff>
    </xdr:to>
    <xdr:pic>
      <xdr:nvPicPr>
        <xdr:cNvPr id="3" name="Picture 2" descr="REL 1.jpg"/>
        <xdr:cNvPicPr>
          <a:picLocks noChangeAspect="1"/>
        </xdr:cNvPicPr>
      </xdr:nvPicPr>
      <xdr:blipFill>
        <a:blip xmlns:r="http://schemas.openxmlformats.org/officeDocument/2006/relationships" r:embed="rId1" cstate="print"/>
        <a:stretch>
          <a:fillRect/>
        </a:stretch>
      </xdr:blipFill>
      <xdr:spPr>
        <a:xfrm>
          <a:off x="180975" y="114300"/>
          <a:ext cx="15240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98537</xdr:colOff>
      <xdr:row>0</xdr:row>
      <xdr:rowOff>76639</xdr:rowOff>
    </xdr:from>
    <xdr:to>
      <xdr:col>0</xdr:col>
      <xdr:colOff>1622537</xdr:colOff>
      <xdr:row>0</xdr:row>
      <xdr:rowOff>610039</xdr:rowOff>
    </xdr:to>
    <xdr:pic>
      <xdr:nvPicPr>
        <xdr:cNvPr id="3" name="Picture 2" descr="REL 1.jpg"/>
        <xdr:cNvPicPr>
          <a:picLocks noChangeAspect="1"/>
        </xdr:cNvPicPr>
      </xdr:nvPicPr>
      <xdr:blipFill>
        <a:blip xmlns:r="http://schemas.openxmlformats.org/officeDocument/2006/relationships" r:embed="rId1" cstate="print"/>
        <a:stretch>
          <a:fillRect/>
        </a:stretch>
      </xdr:blipFill>
      <xdr:spPr>
        <a:xfrm>
          <a:off x="98537" y="76639"/>
          <a:ext cx="1524000"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0</xdr:col>
      <xdr:colOff>1590675</xdr:colOff>
      <xdr:row>0</xdr:row>
      <xdr:rowOff>609600</xdr:rowOff>
    </xdr:to>
    <xdr:pic>
      <xdr:nvPicPr>
        <xdr:cNvPr id="3" name="Picture 2" descr="REL 1.jpg"/>
        <xdr:cNvPicPr>
          <a:picLocks noChangeAspect="1"/>
        </xdr:cNvPicPr>
      </xdr:nvPicPr>
      <xdr:blipFill>
        <a:blip xmlns:r="http://schemas.openxmlformats.org/officeDocument/2006/relationships" r:embed="rId1" cstate="print"/>
        <a:stretch>
          <a:fillRect/>
        </a:stretch>
      </xdr:blipFill>
      <xdr:spPr>
        <a:xfrm>
          <a:off x="66675" y="76200"/>
          <a:ext cx="1524000"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19051</xdr:colOff>
      <xdr:row>7</xdr:row>
      <xdr:rowOff>38101</xdr:rowOff>
    </xdr:from>
    <xdr:to>
      <xdr:col>17</xdr:col>
      <xdr:colOff>590551</xdr:colOff>
      <xdr:row>35</xdr:row>
      <xdr:rowOff>9526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104775</xdr:colOff>
      <xdr:row>0</xdr:row>
      <xdr:rowOff>85725</xdr:rowOff>
    </xdr:from>
    <xdr:to>
      <xdr:col>1</xdr:col>
      <xdr:colOff>1323975</xdr:colOff>
      <xdr:row>0</xdr:row>
      <xdr:rowOff>619125</xdr:rowOff>
    </xdr:to>
    <xdr:pic>
      <xdr:nvPicPr>
        <xdr:cNvPr id="4" name="Picture 3" descr="REL 1.jpg"/>
        <xdr:cNvPicPr>
          <a:picLocks noChangeAspect="1"/>
        </xdr:cNvPicPr>
      </xdr:nvPicPr>
      <xdr:blipFill>
        <a:blip xmlns:r="http://schemas.openxmlformats.org/officeDocument/2006/relationships" r:embed="rId2" cstate="print"/>
        <a:stretch>
          <a:fillRect/>
        </a:stretch>
      </xdr:blipFill>
      <xdr:spPr>
        <a:xfrm>
          <a:off x="104775" y="85725"/>
          <a:ext cx="1524000"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1687286</xdr:colOff>
      <xdr:row>0</xdr:row>
      <xdr:rowOff>590550</xdr:rowOff>
    </xdr:to>
    <xdr:pic>
      <xdr:nvPicPr>
        <xdr:cNvPr id="3" name="Picture 2" descr="REL 1.jpg"/>
        <xdr:cNvPicPr>
          <a:picLocks noChangeAspect="1"/>
        </xdr:cNvPicPr>
      </xdr:nvPicPr>
      <xdr:blipFill>
        <a:blip xmlns:r="http://schemas.openxmlformats.org/officeDocument/2006/relationships" r:embed="rId1" cstate="print"/>
        <a:stretch>
          <a:fillRect/>
        </a:stretch>
      </xdr:blipFill>
      <xdr:spPr>
        <a:xfrm>
          <a:off x="0" y="0"/>
          <a:ext cx="1687286" cy="59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ata/Survey%202012/REL_1000_7_EU.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apital IQ Download"/>
      <sheetName val="industry list"/>
      <sheetName val="Country list"/>
      <sheetName val="Company Performance"/>
      <sheetName val="Quartile_data"/>
      <sheetName val="Industry Performance"/>
      <sheetName val="Country Performance"/>
      <sheetName val="Industry Inc Statement benefit"/>
      <sheetName val="Company Inc Statement benefit"/>
      <sheetName val="Top &amp; Bottom 5 graphs"/>
      <sheetName val="Industry Performance top 10"/>
      <sheetName val="Industry Performance graph"/>
      <sheetName val="Industry Averages"/>
      <sheetName val="Industry Medians"/>
      <sheetName val="Country Medians"/>
      <sheetName val="Industry Upper Quartiles"/>
      <sheetName val="Industry WC Quartiles"/>
      <sheetName val="Company WC Quartiles "/>
      <sheetName val="Working Capital Opportunity"/>
      <sheetName val="Working Capital Opp (graph)"/>
      <sheetName val="Industry Breakout Opportunity"/>
      <sheetName val="Country Breakout Opportunity"/>
      <sheetName val="Industry Analysis - OVERALL"/>
      <sheetName val="Country Analysis - OVERALL"/>
      <sheetName val="Industry Analysis - MEDIANS"/>
      <sheetName val="Industry Analysis - Averages"/>
      <sheetName val="Company Analysis"/>
      <sheetName val="FULL LIST ANALYSIS"/>
      <sheetName val="Dashboard"/>
      <sheetName val="Dashboard_graphs_working"/>
      <sheetName val="Company Perf (inv intensive)"/>
      <sheetName val="industry analysis"/>
      <sheetName val="Best &amp; Worst "/>
    </sheetNames>
    <sheetDataSet>
      <sheetData sheetId="0">
        <row r="1">
          <cell r="A1" t="str">
            <v>Year</v>
          </cell>
          <cell r="B1">
            <v>2012</v>
          </cell>
        </row>
        <row r="2">
          <cell r="B2" t="str">
            <v>NA</v>
          </cell>
          <cell r="C2">
            <v>365</v>
          </cell>
        </row>
        <row r="3">
          <cell r="B3" t="str">
            <v>USD</v>
          </cell>
        </row>
      </sheetData>
      <sheetData sheetId="1" refreshError="1"/>
      <sheetData sheetId="2" refreshError="1"/>
      <sheetData sheetId="3">
        <row r="2">
          <cell r="P2" t="str">
            <v>Revenue</v>
          </cell>
        </row>
      </sheetData>
      <sheetData sheetId="4" refreshError="1"/>
      <sheetData sheetId="5" refreshError="1"/>
      <sheetData sheetId="6" refreshError="1"/>
      <sheetData sheetId="7">
        <row r="2">
          <cell r="K2">
            <v>0.09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
          <cell r="B2" t="str">
            <v>Yr</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FC49"/>
  <sheetViews>
    <sheetView showGridLines="0" tabSelected="1" zoomScaleNormal="100" workbookViewId="0">
      <selection activeCell="B7" sqref="B7"/>
    </sheetView>
  </sheetViews>
  <sheetFormatPr defaultRowHeight="11.25"/>
  <cols>
    <col min="1" max="2" width="25" style="1" customWidth="1"/>
    <col min="3" max="3" width="18.42578125" style="1" customWidth="1"/>
    <col min="4" max="4" width="18.7109375" style="1" customWidth="1"/>
    <col min="5" max="5" width="28.140625" style="1" customWidth="1"/>
    <col min="6" max="6" width="16.7109375" style="1" customWidth="1"/>
    <col min="7" max="7" width="24.85546875" style="1" customWidth="1"/>
    <col min="8" max="8" width="16.140625" style="1" customWidth="1"/>
    <col min="9" max="9" width="9.140625" style="1" customWidth="1"/>
    <col min="10" max="10" width="13.5703125" style="1" customWidth="1"/>
    <col min="11" max="20" width="9.28515625" style="2" customWidth="1"/>
    <col min="21" max="21" width="10.5703125" style="2" customWidth="1"/>
    <col min="22" max="36" width="9.28515625" style="2" customWidth="1"/>
    <col min="37" max="101" width="9.28515625" style="2" bestFit="1" customWidth="1"/>
    <col min="102" max="16384" width="9.140625" style="2"/>
  </cols>
  <sheetData>
    <row r="1" spans="1:159" ht="62.25" customHeight="1"/>
    <row r="2" spans="1:159" ht="34.5" customHeight="1">
      <c r="A2" s="146" t="s">
        <v>239</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row>
    <row r="3" spans="1:159" s="4" customFormat="1" ht="33.75">
      <c r="A3" s="3" t="s">
        <v>0</v>
      </c>
      <c r="B3" s="3" t="s">
        <v>1</v>
      </c>
      <c r="C3" s="3" t="s">
        <v>2</v>
      </c>
      <c r="D3" s="3" t="s">
        <v>253</v>
      </c>
      <c r="E3" s="3" t="s">
        <v>254</v>
      </c>
      <c r="F3" s="3" t="s">
        <v>255</v>
      </c>
      <c r="G3" s="3" t="s">
        <v>256</v>
      </c>
      <c r="H3" s="3" t="s">
        <v>3</v>
      </c>
      <c r="I3" s="3" t="s">
        <v>4</v>
      </c>
      <c r="J3" s="3" t="s">
        <v>5</v>
      </c>
      <c r="K3" s="3" t="s">
        <v>186</v>
      </c>
      <c r="L3" s="3" t="s">
        <v>187</v>
      </c>
      <c r="M3" s="3" t="s">
        <v>188</v>
      </c>
      <c r="N3" s="3" t="s">
        <v>189</v>
      </c>
      <c r="O3" s="3" t="s">
        <v>190</v>
      </c>
      <c r="P3" s="3" t="s">
        <v>191</v>
      </c>
      <c r="Q3" s="3" t="s">
        <v>192</v>
      </c>
      <c r="R3" s="3" t="s">
        <v>193</v>
      </c>
      <c r="S3" s="3" t="s">
        <v>194</v>
      </c>
      <c r="T3" s="3" t="s">
        <v>195</v>
      </c>
      <c r="U3" s="3" t="s">
        <v>196</v>
      </c>
      <c r="V3" s="3" t="s">
        <v>197</v>
      </c>
      <c r="W3" s="3" t="s">
        <v>198</v>
      </c>
      <c r="X3" s="3" t="s">
        <v>199</v>
      </c>
      <c r="Y3" s="3" t="s">
        <v>200</v>
      </c>
      <c r="Z3" s="3" t="s">
        <v>201</v>
      </c>
      <c r="AA3" s="3" t="s">
        <v>202</v>
      </c>
      <c r="AB3" s="3" t="s">
        <v>203</v>
      </c>
      <c r="AC3" s="3" t="s">
        <v>204</v>
      </c>
      <c r="AD3" s="3" t="s">
        <v>205</v>
      </c>
      <c r="AE3" s="3" t="s">
        <v>206</v>
      </c>
      <c r="AF3" s="3" t="s">
        <v>207</v>
      </c>
      <c r="AG3" s="3" t="s">
        <v>208</v>
      </c>
      <c r="AH3" s="3" t="s">
        <v>209</v>
      </c>
      <c r="AI3" s="3" t="s">
        <v>210</v>
      </c>
      <c r="AJ3" s="3" t="s">
        <v>212</v>
      </c>
      <c r="AK3" s="3" t="s">
        <v>211</v>
      </c>
      <c r="AL3" s="3" t="s">
        <v>213</v>
      </c>
      <c r="AM3" s="3" t="s">
        <v>214</v>
      </c>
      <c r="AN3" s="3" t="s">
        <v>215</v>
      </c>
      <c r="AO3" s="3" t="s">
        <v>216</v>
      </c>
      <c r="AP3" s="3" t="s">
        <v>217</v>
      </c>
      <c r="AQ3" s="3" t="s">
        <v>218</v>
      </c>
      <c r="AR3" s="3" t="s">
        <v>219</v>
      </c>
      <c r="AS3" s="3" t="s">
        <v>220</v>
      </c>
      <c r="AT3" s="3" t="s">
        <v>221</v>
      </c>
      <c r="AU3" s="3" t="s">
        <v>222</v>
      </c>
      <c r="AV3" s="3" t="s">
        <v>223</v>
      </c>
      <c r="AW3" s="3" t="s">
        <v>224</v>
      </c>
      <c r="AX3" s="3" t="s">
        <v>225</v>
      </c>
      <c r="AY3" s="3" t="s">
        <v>226</v>
      </c>
      <c r="AZ3" s="3" t="s">
        <v>227</v>
      </c>
      <c r="BA3" s="3" t="s">
        <v>228</v>
      </c>
      <c r="BB3" s="3" t="s">
        <v>229</v>
      </c>
      <c r="BC3" s="3" t="s">
        <v>230</v>
      </c>
      <c r="BD3" s="3" t="s">
        <v>231</v>
      </c>
      <c r="BE3" s="3" t="s">
        <v>232</v>
      </c>
      <c r="BF3" s="3" t="s">
        <v>233</v>
      </c>
      <c r="BG3" s="3" t="s">
        <v>234</v>
      </c>
      <c r="BH3" s="3" t="s">
        <v>235</v>
      </c>
      <c r="BI3" s="3" t="s">
        <v>236</v>
      </c>
      <c r="BJ3" s="3" t="s">
        <v>237</v>
      </c>
      <c r="BK3" s="3" t="s">
        <v>137</v>
      </c>
      <c r="BL3" s="3" t="s">
        <v>149</v>
      </c>
      <c r="BM3" s="3" t="s">
        <v>150</v>
      </c>
      <c r="BN3" s="3" t="s">
        <v>151</v>
      </c>
      <c r="BO3" s="3" t="s">
        <v>152</v>
      </c>
      <c r="BP3" s="3" t="s">
        <v>153</v>
      </c>
      <c r="BQ3" s="3" t="s">
        <v>154</v>
      </c>
      <c r="BR3" s="3" t="s">
        <v>155</v>
      </c>
      <c r="BS3" s="3" t="s">
        <v>156</v>
      </c>
      <c r="BT3" s="3" t="s">
        <v>157</v>
      </c>
      <c r="BU3" s="3" t="s">
        <v>158</v>
      </c>
      <c r="BV3" s="3" t="s">
        <v>159</v>
      </c>
      <c r="BW3" s="3" t="s">
        <v>160</v>
      </c>
      <c r="BX3" s="3" t="s">
        <v>140</v>
      </c>
      <c r="BY3" s="3" t="s">
        <v>161</v>
      </c>
      <c r="BZ3" s="3" t="s">
        <v>162</v>
      </c>
      <c r="CA3" s="3" t="s">
        <v>163</v>
      </c>
      <c r="CB3" s="3" t="s">
        <v>164</v>
      </c>
      <c r="CC3" s="3" t="s">
        <v>165</v>
      </c>
      <c r="CD3" s="3" t="s">
        <v>166</v>
      </c>
      <c r="CE3" s="3" t="s">
        <v>167</v>
      </c>
      <c r="CF3" s="3" t="s">
        <v>168</v>
      </c>
      <c r="CG3" s="3" t="s">
        <v>169</v>
      </c>
      <c r="CH3" s="3" t="s">
        <v>170</v>
      </c>
      <c r="CI3" s="3" t="s">
        <v>171</v>
      </c>
      <c r="CJ3" s="3" t="s">
        <v>172</v>
      </c>
      <c r="CK3" s="3" t="s">
        <v>173</v>
      </c>
      <c r="CL3" s="3" t="s">
        <v>174</v>
      </c>
      <c r="CM3" s="3" t="s">
        <v>175</v>
      </c>
      <c r="CN3" s="3" t="s">
        <v>176</v>
      </c>
      <c r="CO3" s="3" t="s">
        <v>177</v>
      </c>
      <c r="CP3" s="3" t="s">
        <v>178</v>
      </c>
      <c r="CQ3" s="3" t="s">
        <v>179</v>
      </c>
      <c r="CR3" s="3" t="s">
        <v>180</v>
      </c>
      <c r="CS3" s="3" t="s">
        <v>181</v>
      </c>
      <c r="CT3" s="3" t="s">
        <v>182</v>
      </c>
      <c r="CU3" s="3" t="s">
        <v>183</v>
      </c>
      <c r="CV3" s="3" t="s">
        <v>184</v>
      </c>
      <c r="CW3" s="3" t="s">
        <v>185</v>
      </c>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row>
    <row r="4" spans="1:159" s="12" customFormat="1" ht="16.7" customHeight="1">
      <c r="A4" s="13" t="s">
        <v>18</v>
      </c>
      <c r="B4" s="14" t="s">
        <v>18</v>
      </c>
      <c r="C4" s="14" t="s">
        <v>19</v>
      </c>
      <c r="D4" s="14" t="s">
        <v>20</v>
      </c>
      <c r="E4" s="14" t="s">
        <v>21</v>
      </c>
      <c r="F4" s="14" t="s">
        <v>22</v>
      </c>
      <c r="G4" s="14" t="s">
        <v>23</v>
      </c>
      <c r="H4" s="14" t="s">
        <v>24</v>
      </c>
      <c r="I4" s="27" t="s">
        <v>25</v>
      </c>
      <c r="J4" s="156">
        <v>41332</v>
      </c>
      <c r="K4" s="15">
        <v>25.200588560792802</v>
      </c>
      <c r="L4" s="15">
        <v>24.13640321671874</v>
      </c>
      <c r="M4" s="15">
        <v>26.819158608149433</v>
      </c>
      <c r="N4" s="15">
        <v>24.566352902769466</v>
      </c>
      <c r="O4" s="15">
        <v>44.408048666354702</v>
      </c>
      <c r="P4" s="15">
        <v>47.809728908031417</v>
      </c>
      <c r="Q4" s="15">
        <v>55.25480006288047</v>
      </c>
      <c r="R4" s="15">
        <v>56.021362388469456</v>
      </c>
      <c r="S4" s="15">
        <v>63.900560224089638</v>
      </c>
      <c r="T4" s="15">
        <v>60.67788188529245</v>
      </c>
      <c r="U4" s="15">
        <v>63.26945080091533</v>
      </c>
      <c r="V4" s="15">
        <v>75.069149664521419</v>
      </c>
      <c r="W4" s="15">
        <v>84.781686406222377</v>
      </c>
      <c r="X4" s="16">
        <v>22.951355701997084</v>
      </c>
      <c r="Y4" s="16">
        <v>23.052041182195357</v>
      </c>
      <c r="Z4" s="16">
        <v>24.224729316472434</v>
      </c>
      <c r="AA4" s="16">
        <v>23.374775559061977</v>
      </c>
      <c r="AB4" s="16">
        <v>45.075722125324369</v>
      </c>
      <c r="AC4" s="16">
        <v>30.461363060552319</v>
      </c>
      <c r="AD4" s="16">
        <v>29.34419408039135</v>
      </c>
      <c r="AE4" s="16">
        <v>29.091026080988332</v>
      </c>
      <c r="AF4" s="16">
        <v>36.082516339869287</v>
      </c>
      <c r="AG4" s="16">
        <v>23.835888699602499</v>
      </c>
      <c r="AH4" s="16">
        <v>23.177917620137297</v>
      </c>
      <c r="AI4" s="16">
        <v>26.739011365192386</v>
      </c>
      <c r="AJ4" s="16">
        <v>31.551175534735727</v>
      </c>
      <c r="AK4" s="15">
        <v>77.814276372050912</v>
      </c>
      <c r="AL4" s="15">
        <v>72.063335552937545</v>
      </c>
      <c r="AM4" s="15">
        <v>67.414937873653471</v>
      </c>
      <c r="AN4" s="15">
        <v>56.172941944610699</v>
      </c>
      <c r="AO4" s="15">
        <v>74.546518058450673</v>
      </c>
      <c r="AP4" s="15">
        <v>59.350646060298956</v>
      </c>
      <c r="AQ4" s="15">
        <v>50.897894157138978</v>
      </c>
      <c r="AR4" s="15">
        <v>47.785689773507208</v>
      </c>
      <c r="AS4" s="15">
        <v>52.100256769374418</v>
      </c>
      <c r="AT4" s="15">
        <v>36.375638841567294</v>
      </c>
      <c r="AU4" s="15">
        <v>37.063787185354691</v>
      </c>
      <c r="AV4" s="15">
        <v>74.369437217581805</v>
      </c>
      <c r="AW4" s="15">
        <v>57.682517235283719</v>
      </c>
      <c r="AX4" s="16">
        <v>-29.662332109261026</v>
      </c>
      <c r="AY4" s="16">
        <v>-24.874891154023448</v>
      </c>
      <c r="AZ4" s="16">
        <v>-16.371049949031601</v>
      </c>
      <c r="BA4" s="16">
        <v>-8.2318134827792573</v>
      </c>
      <c r="BB4" s="16">
        <v>14.93725273322841</v>
      </c>
      <c r="BC4" s="16">
        <v>18.92044590828478</v>
      </c>
      <c r="BD4" s="16">
        <v>33.701099986132839</v>
      </c>
      <c r="BE4" s="16">
        <v>37.326698695950583</v>
      </c>
      <c r="BF4" s="16">
        <v>47.882819794584506</v>
      </c>
      <c r="BG4" s="16">
        <v>48.138131743327655</v>
      </c>
      <c r="BH4" s="16">
        <v>49.383581235697939</v>
      </c>
      <c r="BI4" s="16">
        <v>27.438723812132</v>
      </c>
      <c r="BJ4" s="16">
        <v>58.650344705674385</v>
      </c>
      <c r="BK4" s="15">
        <v>55.481242779838261</v>
      </c>
      <c r="BL4" s="15">
        <v>54.111458458578817</v>
      </c>
      <c r="BM4" s="15">
        <v>54.441520648876228</v>
      </c>
      <c r="BN4" s="15">
        <v>49.959879055704157</v>
      </c>
      <c r="BO4" s="15">
        <v>102.51499613003095</v>
      </c>
      <c r="BP4" s="15">
        <v>74.052106430155206</v>
      </c>
      <c r="BQ4" s="15">
        <v>71.297421774365702</v>
      </c>
      <c r="BR4" s="15">
        <v>66.722746950019669</v>
      </c>
      <c r="BS4" s="15">
        <v>77.44363727454909</v>
      </c>
      <c r="BT4" s="15">
        <v>49.601181683899561</v>
      </c>
      <c r="BU4" s="15">
        <v>47.413692217671155</v>
      </c>
      <c r="BV4" s="15">
        <v>54.348733648761481</v>
      </c>
      <c r="BW4" s="15">
        <v>50.67717206132879</v>
      </c>
      <c r="BX4" s="16">
        <v>188.10360552076364</v>
      </c>
      <c r="BY4" s="16">
        <v>169.1586509558735</v>
      </c>
      <c r="BZ4" s="16">
        <v>151.50516995851649</v>
      </c>
      <c r="CA4" s="16">
        <v>120.06076287940459</v>
      </c>
      <c r="CB4" s="16">
        <v>169.53995743034054</v>
      </c>
      <c r="CC4" s="16">
        <v>144.28245873367823</v>
      </c>
      <c r="CD4" s="16">
        <v>123.66632449359008</v>
      </c>
      <c r="CE4" s="16">
        <v>109.60055096418732</v>
      </c>
      <c r="CF4" s="16">
        <v>111.82239478957915</v>
      </c>
      <c r="CG4" s="16">
        <v>75.69571639586411</v>
      </c>
      <c r="CH4" s="16">
        <v>75.819192510239901</v>
      </c>
      <c r="CI4" s="16">
        <v>151.16059003618145</v>
      </c>
      <c r="CJ4" s="16">
        <v>92.649063032367977</v>
      </c>
      <c r="CK4" s="17">
        <v>-8.1266663313043899E-2</v>
      </c>
      <c r="CL4" s="17">
        <v>-6.8150386723351913E-2</v>
      </c>
      <c r="CM4" s="17">
        <v>-4.4852191641182475E-2</v>
      </c>
      <c r="CN4" s="17">
        <v>-2.2552913651450023E-2</v>
      </c>
      <c r="CO4" s="17">
        <v>4.0923980091036746E-2</v>
      </c>
      <c r="CP4" s="17">
        <v>5.1836838104889808E-2</v>
      </c>
      <c r="CQ4" s="17">
        <v>9.2331780783925593E-2</v>
      </c>
      <c r="CR4" s="17">
        <v>0.10226492793411118</v>
      </c>
      <c r="CS4" s="17">
        <v>0.1311858076563959</v>
      </c>
      <c r="CT4" s="17">
        <v>0.13188529244747302</v>
      </c>
      <c r="CU4" s="17">
        <v>0.1352974828375286</v>
      </c>
      <c r="CV4" s="17">
        <v>7.5174585786663015E-2</v>
      </c>
      <c r="CW4" s="18">
        <v>0.16068587590595723</v>
      </c>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row>
    <row r="5" spans="1:159" s="12" customFormat="1" ht="16.7" customHeight="1">
      <c r="A5" s="19" t="s">
        <v>115</v>
      </c>
      <c r="B5" s="20" t="s">
        <v>115</v>
      </c>
      <c r="C5" s="20" t="s">
        <v>116</v>
      </c>
      <c r="D5" s="20" t="s">
        <v>20</v>
      </c>
      <c r="E5" s="20" t="s">
        <v>21</v>
      </c>
      <c r="F5" s="20" t="s">
        <v>87</v>
      </c>
      <c r="G5" s="20" t="s">
        <v>88</v>
      </c>
      <c r="H5" s="20" t="s">
        <v>13</v>
      </c>
      <c r="I5" s="28" t="s">
        <v>7</v>
      </c>
      <c r="J5" s="157">
        <v>41239</v>
      </c>
      <c r="K5" s="21">
        <v>24.364117821400384</v>
      </c>
      <c r="L5" s="21">
        <v>32.894523191889505</v>
      </c>
      <c r="M5" s="21">
        <v>17.11673818689356</v>
      </c>
      <c r="N5" s="21">
        <v>30.810350683111622</v>
      </c>
      <c r="O5" s="21">
        <v>29.510907830229716</v>
      </c>
      <c r="P5" s="21">
        <v>22.906043139124151</v>
      </c>
      <c r="Q5" s="21">
        <v>25.183729554446696</v>
      </c>
      <c r="R5" s="21">
        <v>29.803856822084267</v>
      </c>
      <c r="S5" s="21">
        <v>24.735415444799834</v>
      </c>
      <c r="T5" s="21">
        <v>25.809907490079734</v>
      </c>
      <c r="U5" s="21">
        <v>31.400319908819505</v>
      </c>
      <c r="V5" s="21">
        <v>56.998750284114486</v>
      </c>
      <c r="W5" s="21">
        <v>49.869697869489244</v>
      </c>
      <c r="X5" s="22">
        <v>17.06493466846857</v>
      </c>
      <c r="Y5" s="22">
        <v>22.60729743529496</v>
      </c>
      <c r="Z5" s="22">
        <v>16.550880450771256</v>
      </c>
      <c r="AA5" s="22">
        <v>37.538906521961707</v>
      </c>
      <c r="AB5" s="22">
        <v>34.923556892187662</v>
      </c>
      <c r="AC5" s="22">
        <v>39.43502220721048</v>
      </c>
      <c r="AD5" s="22">
        <v>39.321158343417309</v>
      </c>
      <c r="AE5" s="22">
        <v>43.911636507726854</v>
      </c>
      <c r="AF5" s="22">
        <v>38.973900168693199</v>
      </c>
      <c r="AG5" s="22">
        <v>37.259317473782424</v>
      </c>
      <c r="AH5" s="22">
        <v>32.539149975067836</v>
      </c>
      <c r="AI5" s="22">
        <v>67.483885957025592</v>
      </c>
      <c r="AJ5" s="22">
        <v>72.558180351085568</v>
      </c>
      <c r="AK5" s="21">
        <v>56.069514795696158</v>
      </c>
      <c r="AL5" s="21">
        <v>69.733557105502101</v>
      </c>
      <c r="AM5" s="21">
        <v>52.394107122686513</v>
      </c>
      <c r="AN5" s="21">
        <v>78.513186514070526</v>
      </c>
      <c r="AO5" s="21">
        <v>69.682485320278232</v>
      </c>
      <c r="AP5" s="21">
        <v>74.415115423830997</v>
      </c>
      <c r="AQ5" s="21">
        <v>75.328798658037499</v>
      </c>
      <c r="AR5" s="21">
        <v>80.473187161537453</v>
      </c>
      <c r="AS5" s="21">
        <v>66.102718439557648</v>
      </c>
      <c r="AT5" s="21">
        <v>61.30554569265076</v>
      </c>
      <c r="AU5" s="21">
        <v>50.365456970968594</v>
      </c>
      <c r="AV5" s="21">
        <v>71.616667688056637</v>
      </c>
      <c r="AW5" s="21">
        <v>50.101768011541687</v>
      </c>
      <c r="AX5" s="22">
        <v>-14.640462305827207</v>
      </c>
      <c r="AY5" s="22">
        <v>-14.231736478317636</v>
      </c>
      <c r="AZ5" s="22">
        <v>-18.726488485021701</v>
      </c>
      <c r="BA5" s="22">
        <v>-10.163929308997204</v>
      </c>
      <c r="BB5" s="22">
        <v>-5.2480205978608598</v>
      </c>
      <c r="BC5" s="22">
        <v>-12.07405007749637</v>
      </c>
      <c r="BD5" s="22">
        <v>-10.823910760173487</v>
      </c>
      <c r="BE5" s="22">
        <v>-6.7576938317263249</v>
      </c>
      <c r="BF5" s="22">
        <v>-2.3934028260646079</v>
      </c>
      <c r="BG5" s="22">
        <v>1.7636792712113929</v>
      </c>
      <c r="BH5" s="22">
        <v>13.574012912918738</v>
      </c>
      <c r="BI5" s="22">
        <v>52.865968553083455</v>
      </c>
      <c r="BJ5" s="22">
        <v>72.326110209033118</v>
      </c>
      <c r="BK5" s="21">
        <v>24.413175920313144</v>
      </c>
      <c r="BL5" s="21">
        <v>32.520162358137192</v>
      </c>
      <c r="BM5" s="21">
        <v>24.889194165592688</v>
      </c>
      <c r="BN5" s="21">
        <v>57.750178160157816</v>
      </c>
      <c r="BO5" s="21">
        <v>48.228871614966302</v>
      </c>
      <c r="BP5" s="21">
        <v>55.153605711125905</v>
      </c>
      <c r="BQ5" s="21">
        <v>55.96260251291956</v>
      </c>
      <c r="BR5" s="21">
        <v>62.264758212761478</v>
      </c>
      <c r="BS5" s="21">
        <v>53.661288761656202</v>
      </c>
      <c r="BT5" s="21">
        <v>52.176105600948659</v>
      </c>
      <c r="BU5" s="21">
        <v>42.783625501943064</v>
      </c>
      <c r="BV5" s="21">
        <v>87.857345565675104</v>
      </c>
      <c r="BW5" s="21">
        <v>94.292962546961533</v>
      </c>
      <c r="BX5" s="22">
        <v>80.213311979633389</v>
      </c>
      <c r="BY5" s="22">
        <v>100.31038010500578</v>
      </c>
      <c r="BZ5" s="22">
        <v>78.790195433297342</v>
      </c>
      <c r="CA5" s="22">
        <v>120.78536455121888</v>
      </c>
      <c r="CB5" s="22">
        <v>96.230393962971675</v>
      </c>
      <c r="CC5" s="22">
        <v>104.07657217658311</v>
      </c>
      <c r="CD5" s="22">
        <v>107.20934465505711</v>
      </c>
      <c r="CE5" s="22">
        <v>114.10741980298866</v>
      </c>
      <c r="CF5" s="22">
        <v>91.013653926401375</v>
      </c>
      <c r="CG5" s="22">
        <v>85.849254437746723</v>
      </c>
      <c r="CH5" s="22">
        <v>66.222284568933517</v>
      </c>
      <c r="CI5" s="22">
        <v>93.237818659976838</v>
      </c>
      <c r="CJ5" s="22">
        <v>65.109738306415167</v>
      </c>
      <c r="CK5" s="23">
        <v>-4.0110855632403304E-2</v>
      </c>
      <c r="CL5" s="23">
        <v>-3.8991058844705849E-2</v>
      </c>
      <c r="CM5" s="23">
        <v>-5.1305447904169042E-2</v>
      </c>
      <c r="CN5" s="23">
        <v>-2.7846381668485493E-2</v>
      </c>
      <c r="CO5" s="23">
        <v>-1.4378138624276329E-2</v>
      </c>
      <c r="CP5" s="23">
        <v>-3.3079589253414712E-2</v>
      </c>
      <c r="CQ5" s="23">
        <v>-2.9654550027872564E-2</v>
      </c>
      <c r="CR5" s="23">
        <v>-1.8514229675962536E-2</v>
      </c>
      <c r="CS5" s="23">
        <v>-6.5572680166153634E-3</v>
      </c>
      <c r="CT5" s="23">
        <v>4.8319980033188848E-3</v>
      </c>
      <c r="CU5" s="23">
        <v>3.7189076473749964E-2</v>
      </c>
      <c r="CV5" s="23">
        <v>0.14483827000844782</v>
      </c>
      <c r="CW5" s="24">
        <v>0.19815372660009076</v>
      </c>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row>
    <row r="6" spans="1:159" s="12" customFormat="1" ht="16.7" customHeight="1">
      <c r="A6" s="19" t="s">
        <v>113</v>
      </c>
      <c r="B6" s="20" t="s">
        <v>113</v>
      </c>
      <c r="C6" s="20" t="s">
        <v>114</v>
      </c>
      <c r="D6" s="20" t="s">
        <v>20</v>
      </c>
      <c r="E6" s="20" t="s">
        <v>21</v>
      </c>
      <c r="F6" s="20" t="s">
        <v>87</v>
      </c>
      <c r="G6" s="20" t="s">
        <v>88</v>
      </c>
      <c r="H6" s="20" t="s">
        <v>15</v>
      </c>
      <c r="I6" s="28" t="s">
        <v>7</v>
      </c>
      <c r="J6" s="157">
        <v>41333</v>
      </c>
      <c r="K6" s="21">
        <v>29.822271238968003</v>
      </c>
      <c r="L6" s="21">
        <v>35.135127793340104</v>
      </c>
      <c r="M6" s="21">
        <v>36.696500490596989</v>
      </c>
      <c r="N6" s="21">
        <v>36.299666848511173</v>
      </c>
      <c r="O6" s="21">
        <v>74.235730373109192</v>
      </c>
      <c r="P6" s="21">
        <v>28.76991049778022</v>
      </c>
      <c r="Q6" s="21">
        <v>26.808514768501023</v>
      </c>
      <c r="R6" s="21">
        <v>28.774820525322912</v>
      </c>
      <c r="S6" s="21">
        <v>15.416306295953564</v>
      </c>
      <c r="T6" s="21">
        <v>26.308247705644611</v>
      </c>
      <c r="U6" s="21">
        <v>21.295336420921537</v>
      </c>
      <c r="V6" s="21">
        <v>52.564249323691328</v>
      </c>
      <c r="W6" s="21">
        <v>78.157623025089464</v>
      </c>
      <c r="X6" s="22">
        <v>64.114177327292182</v>
      </c>
      <c r="Y6" s="22">
        <v>66.221129418872252</v>
      </c>
      <c r="Z6" s="22">
        <v>64.029985189291239</v>
      </c>
      <c r="AA6" s="22">
        <v>54.823968704578618</v>
      </c>
      <c r="AB6" s="22">
        <v>126.27803860759562</v>
      </c>
      <c r="AC6" s="22">
        <v>84.648969297118285</v>
      </c>
      <c r="AD6" s="22">
        <v>85.337368355544811</v>
      </c>
      <c r="AE6" s="22">
        <v>96.133205359742277</v>
      </c>
      <c r="AF6" s="22">
        <v>84.614549501327559</v>
      </c>
      <c r="AG6" s="22">
        <v>74.737208346995686</v>
      </c>
      <c r="AH6" s="22">
        <v>60.671433676411795</v>
      </c>
      <c r="AI6" s="22">
        <v>62.694573609751465</v>
      </c>
      <c r="AJ6" s="22">
        <v>72.09799058104494</v>
      </c>
      <c r="AK6" s="21">
        <v>106.57344528992303</v>
      </c>
      <c r="AL6" s="21">
        <v>104.72639772947061</v>
      </c>
      <c r="AM6" s="21">
        <v>98.114081432914418</v>
      </c>
      <c r="AN6" s="21">
        <v>80.69342160694228</v>
      </c>
      <c r="AO6" s="21">
        <v>162.65278451822286</v>
      </c>
      <c r="AP6" s="21">
        <v>107.42656235131726</v>
      </c>
      <c r="AQ6" s="21">
        <v>96.956530923814938</v>
      </c>
      <c r="AR6" s="21">
        <v>113.88285445804921</v>
      </c>
      <c r="AS6" s="21">
        <v>94.854435432656544</v>
      </c>
      <c r="AT6" s="21">
        <v>60.831204154339837</v>
      </c>
      <c r="AU6" s="21">
        <v>67.90409960479343</v>
      </c>
      <c r="AV6" s="21">
        <v>68.822907127293391</v>
      </c>
      <c r="AW6" s="21">
        <v>84.39694661283508</v>
      </c>
      <c r="AX6" s="22">
        <v>-12.636996723662854</v>
      </c>
      <c r="AY6" s="22">
        <v>-3.3701405172582413</v>
      </c>
      <c r="AZ6" s="22">
        <v>2.612404246973818</v>
      </c>
      <c r="BA6" s="22">
        <v>10.430213946147509</v>
      </c>
      <c r="BB6" s="22">
        <v>37.860984462481952</v>
      </c>
      <c r="BC6" s="22">
        <v>5.9923174435812454</v>
      </c>
      <c r="BD6" s="22">
        <v>15.189352200230886</v>
      </c>
      <c r="BE6" s="22">
        <v>11.025171427015984</v>
      </c>
      <c r="BF6" s="22">
        <v>5.1764203646245841</v>
      </c>
      <c r="BG6" s="22">
        <v>40.214251898300454</v>
      </c>
      <c r="BH6" s="22">
        <v>14.062670492539903</v>
      </c>
      <c r="BI6" s="22">
        <v>46.435915806149396</v>
      </c>
      <c r="BJ6" s="22">
        <v>65.858666993299309</v>
      </c>
      <c r="BK6" s="21">
        <v>116.23840998806574</v>
      </c>
      <c r="BL6" s="21">
        <v>122.5193169630427</v>
      </c>
      <c r="BM6" s="21">
        <v>122.76782304000531</v>
      </c>
      <c r="BN6" s="21">
        <v>102.2827890604506</v>
      </c>
      <c r="BO6" s="21">
        <v>252.9881148459867</v>
      </c>
      <c r="BP6" s="21">
        <v>177.63877890629482</v>
      </c>
      <c r="BQ6" s="21">
        <v>172.2964797937997</v>
      </c>
      <c r="BR6" s="21">
        <v>191.94066635160678</v>
      </c>
      <c r="BS6" s="21">
        <v>166.32521394872364</v>
      </c>
      <c r="BT6" s="21">
        <v>140.34294979893633</v>
      </c>
      <c r="BU6" s="21">
        <v>99.172475056503117</v>
      </c>
      <c r="BV6" s="21">
        <v>97.175745209368358</v>
      </c>
      <c r="BW6" s="21">
        <v>113.92927199975185</v>
      </c>
      <c r="BX6" s="22">
        <v>193.21666975796106</v>
      </c>
      <c r="BY6" s="22">
        <v>193.76001029299866</v>
      </c>
      <c r="BZ6" s="22">
        <v>188.11892820964181</v>
      </c>
      <c r="CA6" s="22">
        <v>150.5463470779267</v>
      </c>
      <c r="CB6" s="22">
        <v>325.86205632782588</v>
      </c>
      <c r="CC6" s="22">
        <v>225.4383428014001</v>
      </c>
      <c r="CD6" s="22">
        <v>195.75561437039053</v>
      </c>
      <c r="CE6" s="22">
        <v>227.37982041587901</v>
      </c>
      <c r="CF6" s="22">
        <v>186.45356336825336</v>
      </c>
      <c r="CG6" s="22">
        <v>114.22999091970425</v>
      </c>
      <c r="CH6" s="22">
        <v>110.99486556073998</v>
      </c>
      <c r="CI6" s="22">
        <v>106.6745796725484</v>
      </c>
      <c r="CJ6" s="22">
        <v>133.36408697540247</v>
      </c>
      <c r="CK6" s="23">
        <v>-3.4621908831953027E-2</v>
      </c>
      <c r="CL6" s="23">
        <v>-9.2332616911184693E-3</v>
      </c>
      <c r="CM6" s="23">
        <v>7.1572719095173102E-3</v>
      </c>
      <c r="CN6" s="23">
        <v>2.8575928619582212E-2</v>
      </c>
      <c r="CO6" s="23">
        <v>0.10372872455474508</v>
      </c>
      <c r="CP6" s="23">
        <v>1.6417308064606152E-2</v>
      </c>
      <c r="CQ6" s="23">
        <v>4.1614663562276395E-2</v>
      </c>
      <c r="CR6" s="23">
        <v>3.0205949115112287E-2</v>
      </c>
      <c r="CS6" s="23">
        <v>1.4181973601711192E-2</v>
      </c>
      <c r="CT6" s="23">
        <v>0.11017603259808342</v>
      </c>
      <c r="CU6" s="23">
        <v>3.852786436312302E-2</v>
      </c>
      <c r="CV6" s="23">
        <v>0.12722168714013535</v>
      </c>
      <c r="CW6" s="24">
        <v>0.18043470409123097</v>
      </c>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c r="EM6" s="113"/>
      <c r="EN6" s="113"/>
      <c r="EO6" s="113"/>
      <c r="EP6" s="113"/>
      <c r="EQ6" s="113"/>
      <c r="ER6" s="113"/>
      <c r="ES6" s="113"/>
      <c r="ET6" s="113"/>
      <c r="EU6" s="113"/>
      <c r="EV6" s="113"/>
      <c r="EW6" s="113"/>
      <c r="EX6" s="113"/>
      <c r="EY6" s="113"/>
      <c r="EZ6" s="113"/>
      <c r="FA6" s="113"/>
      <c r="FB6" s="113"/>
      <c r="FC6" s="113"/>
    </row>
    <row r="7" spans="1:159" s="12" customFormat="1" ht="16.7" customHeight="1">
      <c r="A7" s="19" t="s">
        <v>92</v>
      </c>
      <c r="B7" s="20" t="s">
        <v>92</v>
      </c>
      <c r="C7" s="20" t="s">
        <v>93</v>
      </c>
      <c r="D7" s="20" t="s">
        <v>20</v>
      </c>
      <c r="E7" s="20" t="s">
        <v>21</v>
      </c>
      <c r="F7" s="20" t="s">
        <v>87</v>
      </c>
      <c r="G7" s="20" t="s">
        <v>88</v>
      </c>
      <c r="H7" s="20" t="s">
        <v>8</v>
      </c>
      <c r="I7" s="28" t="s">
        <v>7</v>
      </c>
      <c r="J7" s="157">
        <v>41353</v>
      </c>
      <c r="K7" s="21">
        <v>33.266088456562365</v>
      </c>
      <c r="L7" s="21">
        <v>37.429599337405527</v>
      </c>
      <c r="M7" s="21">
        <v>41.285126396237509</v>
      </c>
      <c r="N7" s="21">
        <v>40.977840074756379</v>
      </c>
      <c r="O7" s="21">
        <v>36.787779237844937</v>
      </c>
      <c r="P7" s="21">
        <v>42.082420162805256</v>
      </c>
      <c r="Q7" s="21">
        <v>44.15810407689758</v>
      </c>
      <c r="R7" s="21">
        <v>38.39450245700246</v>
      </c>
      <c r="S7" s="21">
        <v>37.680681170048075</v>
      </c>
      <c r="T7" s="21">
        <v>17.817759500418855</v>
      </c>
      <c r="U7" s="21">
        <v>18.418295831796385</v>
      </c>
      <c r="V7" s="21">
        <v>25.37595024187975</v>
      </c>
      <c r="W7" s="21">
        <v>43.303352698257157</v>
      </c>
      <c r="X7" s="22">
        <v>19.15161243950357</v>
      </c>
      <c r="Y7" s="22">
        <v>20.046847499741173</v>
      </c>
      <c r="Z7" s="22">
        <v>20.921516754850089</v>
      </c>
      <c r="AA7" s="22">
        <v>18.637364837805368</v>
      </c>
      <c r="AB7" s="22">
        <v>19.065374507227332</v>
      </c>
      <c r="AC7" s="22">
        <v>24.598074514715091</v>
      </c>
      <c r="AD7" s="22">
        <v>18.994033808418958</v>
      </c>
      <c r="AE7" s="22">
        <v>17.62784090909091</v>
      </c>
      <c r="AF7" s="22">
        <v>17.754827670496212</v>
      </c>
      <c r="AG7" s="22">
        <v>15.871982331886374</v>
      </c>
      <c r="AH7" s="22">
        <v>15.940981187753595</v>
      </c>
      <c r="AI7" s="22">
        <v>19.271596406357979</v>
      </c>
      <c r="AJ7" s="22">
        <v>18.598726114649679</v>
      </c>
      <c r="AK7" s="21">
        <v>51.438257702812784</v>
      </c>
      <c r="AL7" s="21">
        <v>51.127963557304064</v>
      </c>
      <c r="AM7" s="21">
        <v>51.863903586125815</v>
      </c>
      <c r="AN7" s="21">
        <v>48.262248030970504</v>
      </c>
      <c r="AO7" s="21">
        <v>62.184296977660971</v>
      </c>
      <c r="AP7" s="21">
        <v>79.536631183468998</v>
      </c>
      <c r="AQ7" s="21">
        <v>64.513175339741466</v>
      </c>
      <c r="AR7" s="21">
        <v>49.436425061425062</v>
      </c>
      <c r="AS7" s="21">
        <v>46.632445204921375</v>
      </c>
      <c r="AT7" s="21">
        <v>44.085751275607336</v>
      </c>
      <c r="AU7" s="21">
        <v>40.821836960531165</v>
      </c>
      <c r="AV7" s="21">
        <v>43.260193503800963</v>
      </c>
      <c r="AW7" s="21">
        <v>43.916497515223625</v>
      </c>
      <c r="AX7" s="22">
        <v>0.97944319325315066</v>
      </c>
      <c r="AY7" s="22">
        <v>6.3484832798426334</v>
      </c>
      <c r="AZ7" s="22">
        <v>10.342739564961787</v>
      </c>
      <c r="BA7" s="22">
        <v>11.352956881591243</v>
      </c>
      <c r="BB7" s="22">
        <v>-6.3311432325886985</v>
      </c>
      <c r="BC7" s="22">
        <v>-12.856136505948653</v>
      </c>
      <c r="BD7" s="22">
        <v>-1.3610374544249255</v>
      </c>
      <c r="BE7" s="22">
        <v>6.5859183046683052</v>
      </c>
      <c r="BF7" s="22">
        <v>8.8030636356229124</v>
      </c>
      <c r="BG7" s="22">
        <v>-10.396009443302109</v>
      </c>
      <c r="BH7" s="22">
        <v>-6.4625599409811869</v>
      </c>
      <c r="BI7" s="22">
        <v>1.3873531444367657</v>
      </c>
      <c r="BJ7" s="22">
        <v>17.985581297683208</v>
      </c>
      <c r="BK7" s="21">
        <v>38.397060236333942</v>
      </c>
      <c r="BL7" s="21">
        <v>40.589560842678964</v>
      </c>
      <c r="BM7" s="21">
        <v>44.724770642201833</v>
      </c>
      <c r="BN7" s="21">
        <v>41.3727959697733</v>
      </c>
      <c r="BO7" s="21">
        <v>40.459425543781371</v>
      </c>
      <c r="BP7" s="21">
        <v>49.257836990595607</v>
      </c>
      <c r="BQ7" s="21">
        <v>37.19292552328411</v>
      </c>
      <c r="BR7" s="21">
        <v>34.555237808549073</v>
      </c>
      <c r="BS7" s="21">
        <v>35.016069419893945</v>
      </c>
      <c r="BT7" s="21">
        <v>34.834531171653012</v>
      </c>
      <c r="BU7" s="21">
        <v>33.542378143433716</v>
      </c>
      <c r="BV7" s="21">
        <v>38.752084491384103</v>
      </c>
      <c r="BW7" s="21">
        <v>38.10698408145705</v>
      </c>
      <c r="BX7" s="22">
        <v>103.12854260735901</v>
      </c>
      <c r="BY7" s="22">
        <v>103.52059532543758</v>
      </c>
      <c r="BZ7" s="22">
        <v>110.87155963302752</v>
      </c>
      <c r="CA7" s="22">
        <v>107.13661283153058</v>
      </c>
      <c r="CB7" s="22">
        <v>131.96388733965421</v>
      </c>
      <c r="CC7" s="22">
        <v>159.27272727272728</v>
      </c>
      <c r="CD7" s="22">
        <v>126.32565309102709</v>
      </c>
      <c r="CE7" s="22">
        <v>96.90848886213125</v>
      </c>
      <c r="CF7" s="22">
        <v>91.968503937007867</v>
      </c>
      <c r="CG7" s="22">
        <v>96.7558081230152</v>
      </c>
      <c r="CH7" s="22">
        <v>85.895684570009308</v>
      </c>
      <c r="CI7" s="22">
        <v>86.989299610894946</v>
      </c>
      <c r="CJ7" s="22">
        <v>89.980639609923998</v>
      </c>
      <c r="CK7" s="23">
        <v>2.6834060089127414E-3</v>
      </c>
      <c r="CL7" s="23">
        <v>1.7393104876281189E-2</v>
      </c>
      <c r="CM7" s="23">
        <v>2.8336272780717226E-2</v>
      </c>
      <c r="CN7" s="23">
        <v>3.1103991456414366E-2</v>
      </c>
      <c r="CO7" s="23">
        <v>-1.7345597897503284E-2</v>
      </c>
      <c r="CP7" s="23">
        <v>-3.5222291797119602E-2</v>
      </c>
      <c r="CQ7" s="23">
        <v>-3.7288697381504805E-3</v>
      </c>
      <c r="CR7" s="23">
        <v>1.8043611793611792E-2</v>
      </c>
      <c r="CS7" s="23">
        <v>2.4117982563350446E-2</v>
      </c>
      <c r="CT7" s="23">
        <v>-2.8482217652882492E-2</v>
      </c>
      <c r="CU7" s="23">
        <v>-1.7705643673921061E-2</v>
      </c>
      <c r="CV7" s="23">
        <v>3.8009675190048375E-3</v>
      </c>
      <c r="CW7" s="24">
        <v>4.9275565199132079E-2</v>
      </c>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row>
    <row r="8" spans="1:159" s="12" customFormat="1" ht="16.7" customHeight="1">
      <c r="A8" s="19" t="s">
        <v>89</v>
      </c>
      <c r="B8" s="20" t="s">
        <v>90</v>
      </c>
      <c r="C8" s="20" t="s">
        <v>91</v>
      </c>
      <c r="D8" s="20" t="s">
        <v>20</v>
      </c>
      <c r="E8" s="20" t="s">
        <v>21</v>
      </c>
      <c r="F8" s="20" t="s">
        <v>87</v>
      </c>
      <c r="G8" s="20" t="s">
        <v>88</v>
      </c>
      <c r="H8" s="20" t="s">
        <v>11</v>
      </c>
      <c r="I8" s="28" t="s">
        <v>25</v>
      </c>
      <c r="J8" s="157">
        <v>41341</v>
      </c>
      <c r="K8" s="21">
        <v>19.862929623567922</v>
      </c>
      <c r="L8" s="21">
        <v>22.756041922224377</v>
      </c>
      <c r="M8" s="21">
        <v>20.953978582079436</v>
      </c>
      <c r="N8" s="21">
        <v>21.209100268688946</v>
      </c>
      <c r="O8" s="21">
        <v>25.112158527256128</v>
      </c>
      <c r="P8" s="21">
        <v>26.929728519172865</v>
      </c>
      <c r="Q8" s="21">
        <v>28.119418798244286</v>
      </c>
      <c r="R8" s="21">
        <v>31.79409390380459</v>
      </c>
      <c r="S8" s="21">
        <v>31.041890873869995</v>
      </c>
      <c r="T8" s="21">
        <v>30.008432295692504</v>
      </c>
      <c r="U8" s="21">
        <v>31.0934327739797</v>
      </c>
      <c r="V8" s="21">
        <v>37.864658151182198</v>
      </c>
      <c r="W8" s="21">
        <v>41.891156319616663</v>
      </c>
      <c r="X8" s="22">
        <v>31.547424206998677</v>
      </c>
      <c r="Y8" s="22">
        <v>36.14102481330837</v>
      </c>
      <c r="Z8" s="22">
        <v>35.517034928381001</v>
      </c>
      <c r="AA8" s="22">
        <v>32.794365065414461</v>
      </c>
      <c r="AB8" s="22">
        <v>35.029119265602255</v>
      </c>
      <c r="AC8" s="22">
        <v>35.367407370542715</v>
      </c>
      <c r="AD8" s="22">
        <v>34.951314262650726</v>
      </c>
      <c r="AE8" s="22">
        <v>39.036874039738549</v>
      </c>
      <c r="AF8" s="22">
        <v>36.88495479982781</v>
      </c>
      <c r="AG8" s="22">
        <v>35.693790551144218</v>
      </c>
      <c r="AH8" s="22">
        <v>34.027346177750154</v>
      </c>
      <c r="AI8" s="22">
        <v>37.857572698683853</v>
      </c>
      <c r="AJ8" s="22">
        <v>41.584317599092095</v>
      </c>
      <c r="AK8" s="21">
        <v>50.379159847244956</v>
      </c>
      <c r="AL8" s="21">
        <v>53.155034755848234</v>
      </c>
      <c r="AM8" s="21">
        <v>49.725498169987802</v>
      </c>
      <c r="AN8" s="21">
        <v>36.497250332722295</v>
      </c>
      <c r="AO8" s="21">
        <v>34.885003578214842</v>
      </c>
      <c r="AP8" s="21">
        <v>33.51456938811058</v>
      </c>
      <c r="AQ8" s="21">
        <v>35.291988295242419</v>
      </c>
      <c r="AR8" s="21">
        <v>37.905783703549389</v>
      </c>
      <c r="AS8" s="21">
        <v>36.619807361170899</v>
      </c>
      <c r="AT8" s="21">
        <v>31.692666245051882</v>
      </c>
      <c r="AU8" s="21">
        <v>32.825046612802986</v>
      </c>
      <c r="AV8" s="21">
        <v>34.591179096944515</v>
      </c>
      <c r="AW8" s="21">
        <v>41.315833718633101</v>
      </c>
      <c r="AX8" s="22">
        <v>1.031193983321643</v>
      </c>
      <c r="AY8" s="22">
        <v>5.7420319796845076</v>
      </c>
      <c r="AZ8" s="22">
        <v>6.7455153404726405</v>
      </c>
      <c r="BA8" s="22">
        <v>17.506215001381111</v>
      </c>
      <c r="BB8" s="22">
        <v>25.256274214643536</v>
      </c>
      <c r="BC8" s="22">
        <v>28.782566501604997</v>
      </c>
      <c r="BD8" s="22">
        <v>27.77874476565259</v>
      </c>
      <c r="BE8" s="22">
        <v>32.925184239993754</v>
      </c>
      <c r="BF8" s="22">
        <v>31.307038312526906</v>
      </c>
      <c r="BG8" s="22">
        <v>34.009556601784837</v>
      </c>
      <c r="BH8" s="22">
        <v>32.295732338926868</v>
      </c>
      <c r="BI8" s="22">
        <v>41.131051752921536</v>
      </c>
      <c r="BJ8" s="22">
        <v>42.159640200075657</v>
      </c>
      <c r="BK8" s="21">
        <v>52.735563300003257</v>
      </c>
      <c r="BL8" s="21">
        <v>60.127640529896169</v>
      </c>
      <c r="BM8" s="21">
        <v>60.720548474314405</v>
      </c>
      <c r="BN8" s="21">
        <v>56.335518937106379</v>
      </c>
      <c r="BO8" s="21">
        <v>66.511339143472966</v>
      </c>
      <c r="BP8" s="21">
        <v>69.136589162369887</v>
      </c>
      <c r="BQ8" s="21">
        <v>68.956352958741846</v>
      </c>
      <c r="BR8" s="21">
        <v>76.721173038538296</v>
      </c>
      <c r="BS8" s="21">
        <v>72.375673107380422</v>
      </c>
      <c r="BT8" s="21">
        <v>71.908031332578332</v>
      </c>
      <c r="BU8" s="21">
        <v>68.29805813131523</v>
      </c>
      <c r="BV8" s="21">
        <v>71.976194869902201</v>
      </c>
      <c r="BW8" s="21">
        <v>78.45307481860354</v>
      </c>
      <c r="BX8" s="22">
        <v>84.215223268084543</v>
      </c>
      <c r="BY8" s="22">
        <v>88.433762978875762</v>
      </c>
      <c r="BZ8" s="22">
        <v>85.011587485515648</v>
      </c>
      <c r="CA8" s="22">
        <v>62.696488654990944</v>
      </c>
      <c r="CB8" s="22">
        <v>66.237700309249362</v>
      </c>
      <c r="CC8" s="22">
        <v>65.514641502091649</v>
      </c>
      <c r="CD8" s="22">
        <v>69.628477579256455</v>
      </c>
      <c r="CE8" s="22">
        <v>74.498183120937611</v>
      </c>
      <c r="CF8" s="22">
        <v>71.855400696864109</v>
      </c>
      <c r="CG8" s="22">
        <v>63.847442431106082</v>
      </c>
      <c r="CH8" s="22">
        <v>65.884860077342097</v>
      </c>
      <c r="CI8" s="22">
        <v>65.766008488651053</v>
      </c>
      <c r="CJ8" s="22">
        <v>77.946552476111179</v>
      </c>
      <c r="CK8" s="23">
        <v>2.8251889954017612E-3</v>
      </c>
      <c r="CL8" s="23">
        <v>1.5731594464889059E-2</v>
      </c>
      <c r="CM8" s="23">
        <v>1.8480863946500385E-2</v>
      </c>
      <c r="CN8" s="23">
        <v>4.7962232880496197E-2</v>
      </c>
      <c r="CO8" s="23">
        <v>6.9195271820941193E-2</v>
      </c>
      <c r="CP8" s="23">
        <v>7.8856346579739722E-2</v>
      </c>
      <c r="CQ8" s="23">
        <v>7.6106150042883805E-2</v>
      </c>
      <c r="CR8" s="23">
        <v>9.0205984219160956E-2</v>
      </c>
      <c r="CS8" s="23">
        <v>8.5772707705553161E-2</v>
      </c>
      <c r="CT8" s="23">
        <v>9.317686740215024E-2</v>
      </c>
      <c r="CU8" s="23">
        <v>8.8481458462813342E-2</v>
      </c>
      <c r="CV8" s="23">
        <v>0.11268781302170283</v>
      </c>
      <c r="CW8" s="24">
        <v>0.11550586356185112</v>
      </c>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113"/>
      <c r="ED8" s="113"/>
      <c r="EE8" s="113"/>
      <c r="EF8" s="113"/>
      <c r="EG8" s="113"/>
      <c r="EH8" s="113"/>
      <c r="EI8" s="113"/>
      <c r="EJ8" s="113"/>
      <c r="EK8" s="113"/>
      <c r="EL8" s="113"/>
      <c r="EM8" s="113"/>
      <c r="EN8" s="113"/>
      <c r="EO8" s="113"/>
      <c r="EP8" s="113"/>
      <c r="EQ8" s="113"/>
      <c r="ER8" s="113"/>
      <c r="ES8" s="113"/>
      <c r="ET8" s="113"/>
      <c r="EU8" s="113"/>
      <c r="EV8" s="113"/>
      <c r="EW8" s="113"/>
      <c r="EX8" s="113"/>
      <c r="EY8" s="113"/>
      <c r="EZ8" s="113"/>
      <c r="FA8" s="113"/>
      <c r="FB8" s="113"/>
      <c r="FC8" s="113"/>
    </row>
    <row r="9" spans="1:159" s="12" customFormat="1" ht="16.7" customHeight="1">
      <c r="A9" s="19" t="s">
        <v>32</v>
      </c>
      <c r="B9" s="20" t="s">
        <v>32</v>
      </c>
      <c r="C9" s="20" t="s">
        <v>33</v>
      </c>
      <c r="D9" s="20" t="s">
        <v>20</v>
      </c>
      <c r="E9" s="20" t="s">
        <v>21</v>
      </c>
      <c r="F9" s="20" t="s">
        <v>22</v>
      </c>
      <c r="G9" s="20" t="s">
        <v>23</v>
      </c>
      <c r="H9" s="20" t="s">
        <v>34</v>
      </c>
      <c r="I9" s="28" t="s">
        <v>7</v>
      </c>
      <c r="J9" s="157">
        <v>41323</v>
      </c>
      <c r="K9" s="21">
        <v>42.517522223820123</v>
      </c>
      <c r="L9" s="21">
        <v>45.10745570873862</v>
      </c>
      <c r="M9" s="21">
        <v>34.564808234472622</v>
      </c>
      <c r="N9" s="21">
        <v>36.252905043888362</v>
      </c>
      <c r="O9" s="21">
        <v>38.780945786305658</v>
      </c>
      <c r="P9" s="21">
        <v>51.719888272929154</v>
      </c>
      <c r="Q9" s="21">
        <v>54.266241267966748</v>
      </c>
      <c r="R9" s="21">
        <v>57.358924800136471</v>
      </c>
      <c r="S9" s="21">
        <v>63.274446287260609</v>
      </c>
      <c r="T9" s="21">
        <v>65.482007771577784</v>
      </c>
      <c r="U9" s="21">
        <v>63.041159908388877</v>
      </c>
      <c r="V9" s="21">
        <v>71.899241610998928</v>
      </c>
      <c r="W9" s="21">
        <v>53.015375788885635</v>
      </c>
      <c r="X9" s="22">
        <v>24.664290648203824</v>
      </c>
      <c r="Y9" s="22">
        <v>24.979940489679873</v>
      </c>
      <c r="Z9" s="22">
        <v>25.472325014444504</v>
      </c>
      <c r="AA9" s="22">
        <v>22.134064109003493</v>
      </c>
      <c r="AB9" s="22">
        <v>31.833378083862858</v>
      </c>
      <c r="AC9" s="22">
        <v>31.141229292288031</v>
      </c>
      <c r="AD9" s="22">
        <v>28.607939758177345</v>
      </c>
      <c r="AE9" s="22">
        <v>27.494677520311367</v>
      </c>
      <c r="AF9" s="22">
        <v>29.001626035130609</v>
      </c>
      <c r="AG9" s="22">
        <v>28.197741519101761</v>
      </c>
      <c r="AH9" s="22">
        <v>28.547715221765941</v>
      </c>
      <c r="AI9" s="22">
        <v>30.774572174228521</v>
      </c>
      <c r="AJ9" s="22">
        <v>18.837418599023117</v>
      </c>
      <c r="AK9" s="21">
        <v>64.428058921206812</v>
      </c>
      <c r="AL9" s="21">
        <v>63.288258391825281</v>
      </c>
      <c r="AM9" s="21">
        <v>57.040746640563313</v>
      </c>
      <c r="AN9" s="21">
        <v>48.736738389980381</v>
      </c>
      <c r="AO9" s="21">
        <v>48.766932582941614</v>
      </c>
      <c r="AP9" s="21">
        <v>47.57642482865726</v>
      </c>
      <c r="AQ9" s="21">
        <v>45.728281741753136</v>
      </c>
      <c r="AR9" s="21">
        <v>43.295003425209984</v>
      </c>
      <c r="AS9" s="21">
        <v>40.982526390882548</v>
      </c>
      <c r="AT9" s="21">
        <v>43.988476675493828</v>
      </c>
      <c r="AU9" s="21">
        <v>37.502250761198617</v>
      </c>
      <c r="AV9" s="21">
        <v>33.362096884250597</v>
      </c>
      <c r="AW9" s="21">
        <v>25.259482465707588</v>
      </c>
      <c r="AX9" s="22">
        <v>2.7537539508171318</v>
      </c>
      <c r="AY9" s="22">
        <v>6.7991378065932064</v>
      </c>
      <c r="AZ9" s="22">
        <v>2.9963866083538111</v>
      </c>
      <c r="BA9" s="22">
        <v>9.6502307629114714</v>
      </c>
      <c r="BB9" s="22">
        <v>21.847391287226902</v>
      </c>
      <c r="BC9" s="22">
        <v>35.284692736559926</v>
      </c>
      <c r="BD9" s="22">
        <v>37.145899284390957</v>
      </c>
      <c r="BE9" s="22">
        <v>41.558598895237857</v>
      </c>
      <c r="BF9" s="22">
        <v>51.293545931508667</v>
      </c>
      <c r="BG9" s="22">
        <v>49.691272615185724</v>
      </c>
      <c r="BH9" s="22">
        <v>54.086624368956208</v>
      </c>
      <c r="BI9" s="22">
        <v>69.311716900976862</v>
      </c>
      <c r="BJ9" s="22">
        <v>46.59331192220116</v>
      </c>
      <c r="BK9" s="21">
        <v>49.033073852121255</v>
      </c>
      <c r="BL9" s="21">
        <v>49.954379530890677</v>
      </c>
      <c r="BM9" s="21">
        <v>52.781554307074693</v>
      </c>
      <c r="BN9" s="21">
        <v>43.540762409285406</v>
      </c>
      <c r="BO9" s="21">
        <v>61.064994567134526</v>
      </c>
      <c r="BP9" s="21">
        <v>62.149133101463491</v>
      </c>
      <c r="BQ9" s="21">
        <v>58.324648314674704</v>
      </c>
      <c r="BR9" s="21">
        <v>55.410243924284707</v>
      </c>
      <c r="BS9" s="21">
        <v>68.459761739885508</v>
      </c>
      <c r="BT9" s="21">
        <v>57.471010446819299</v>
      </c>
      <c r="BU9" s="21">
        <v>57.412017086780253</v>
      </c>
      <c r="BV9" s="21">
        <v>63.556342079120348</v>
      </c>
      <c r="BW9" s="21">
        <v>41.732982155762322</v>
      </c>
      <c r="BX9" s="22">
        <v>128.0841933097482</v>
      </c>
      <c r="BY9" s="22">
        <v>126.56257851616817</v>
      </c>
      <c r="BZ9" s="22">
        <v>118.19491408097666</v>
      </c>
      <c r="CA9" s="22">
        <v>95.871898463439109</v>
      </c>
      <c r="CB9" s="22">
        <v>93.548113724780734</v>
      </c>
      <c r="CC9" s="22">
        <v>94.94915988753975</v>
      </c>
      <c r="CD9" s="22">
        <v>93.228871885461359</v>
      </c>
      <c r="CE9" s="22">
        <v>87.252767330018827</v>
      </c>
      <c r="CF9" s="22">
        <v>96.741265086992357</v>
      </c>
      <c r="CG9" s="22">
        <v>89.654776104831257</v>
      </c>
      <c r="CH9" s="22">
        <v>75.420391606437789</v>
      </c>
      <c r="CI9" s="22">
        <v>68.900156598370032</v>
      </c>
      <c r="CJ9" s="22">
        <v>55.960615063246145</v>
      </c>
      <c r="CK9" s="23">
        <v>7.5445313721017307E-3</v>
      </c>
      <c r="CL9" s="23">
        <v>1.8627774812584128E-2</v>
      </c>
      <c r="CM9" s="23">
        <v>8.2092783790515371E-3</v>
      </c>
      <c r="CN9" s="23">
        <v>2.6438988391538278E-2</v>
      </c>
      <c r="CO9" s="23">
        <v>5.985586654034767E-2</v>
      </c>
      <c r="CP9" s="23">
        <v>9.6670391059068286E-2</v>
      </c>
      <c r="CQ9" s="23">
        <v>0.10176958708052317</v>
      </c>
      <c r="CR9" s="23">
        <v>0.11385917505544617</v>
      </c>
      <c r="CS9" s="23">
        <v>0.14053026282605116</v>
      </c>
      <c r="CT9" s="23">
        <v>0.13614047291831705</v>
      </c>
      <c r="CU9" s="23">
        <v>0.14818253251768823</v>
      </c>
      <c r="CV9" s="23">
        <v>0.18989511479719687</v>
      </c>
      <c r="CW9" s="24">
        <v>0.1276529093758936</v>
      </c>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row>
    <row r="10" spans="1:159" s="12" customFormat="1" ht="16.7" customHeight="1">
      <c r="A10" s="19" t="s">
        <v>39</v>
      </c>
      <c r="B10" s="20" t="s">
        <v>39</v>
      </c>
      <c r="C10" s="20" t="s">
        <v>40</v>
      </c>
      <c r="D10" s="20" t="s">
        <v>20</v>
      </c>
      <c r="E10" s="20" t="s">
        <v>21</v>
      </c>
      <c r="F10" s="20" t="s">
        <v>22</v>
      </c>
      <c r="G10" s="20" t="s">
        <v>38</v>
      </c>
      <c r="H10" s="20" t="s">
        <v>6</v>
      </c>
      <c r="I10" s="28" t="s">
        <v>7</v>
      </c>
      <c r="J10" s="157">
        <v>41239</v>
      </c>
      <c r="K10" s="21">
        <v>60.33946138233496</v>
      </c>
      <c r="L10" s="21">
        <v>59.145612993837119</v>
      </c>
      <c r="M10" s="21">
        <v>59.112945162166447</v>
      </c>
      <c r="N10" s="21">
        <v>54.257766225527043</v>
      </c>
      <c r="O10" s="21">
        <v>52.080951331564016</v>
      </c>
      <c r="P10" s="21">
        <v>57.733492419935999</v>
      </c>
      <c r="Q10" s="21">
        <v>46.950876352903755</v>
      </c>
      <c r="R10" s="21">
        <v>44.697076873209696</v>
      </c>
      <c r="S10" s="21">
        <v>42.632164229693274</v>
      </c>
      <c r="T10" s="21">
        <v>55.92787086061999</v>
      </c>
      <c r="U10" s="21">
        <v>50.495590481814162</v>
      </c>
      <c r="V10" s="21"/>
      <c r="W10" s="21"/>
      <c r="X10" s="22">
        <v>21.439828020552294</v>
      </c>
      <c r="Y10" s="22">
        <v>25.032936287173122</v>
      </c>
      <c r="Z10" s="22">
        <v>26.799578973653325</v>
      </c>
      <c r="AA10" s="22">
        <v>19.726706468330615</v>
      </c>
      <c r="AB10" s="22">
        <v>19.461414836782911</v>
      </c>
      <c r="AC10" s="22">
        <v>23.083205340035928</v>
      </c>
      <c r="AD10" s="22">
        <v>17.068151883899539</v>
      </c>
      <c r="AE10" s="22">
        <v>19.813092108309924</v>
      </c>
      <c r="AF10" s="22">
        <v>16.743920753990114</v>
      </c>
      <c r="AG10" s="22">
        <v>16.224032986081284</v>
      </c>
      <c r="AH10" s="22">
        <v>18.655654524735716</v>
      </c>
      <c r="AI10" s="22"/>
      <c r="AJ10" s="22"/>
      <c r="AK10" s="21">
        <v>67.079353870358631</v>
      </c>
      <c r="AL10" s="21">
        <v>66.726209439287487</v>
      </c>
      <c r="AM10" s="21">
        <v>74.339979366820614</v>
      </c>
      <c r="AN10" s="21">
        <v>69.733348713878698</v>
      </c>
      <c r="AO10" s="21">
        <v>56.611440861422636</v>
      </c>
      <c r="AP10" s="21">
        <v>56.459585146549394</v>
      </c>
      <c r="AQ10" s="21">
        <v>49.696858017968772</v>
      </c>
      <c r="AR10" s="21">
        <v>43.44242235883447</v>
      </c>
      <c r="AS10" s="21">
        <v>29.682126549108403</v>
      </c>
      <c r="AT10" s="21">
        <v>48.460655346643968</v>
      </c>
      <c r="AU10" s="21">
        <v>38.379027121139018</v>
      </c>
      <c r="AV10" s="21"/>
      <c r="AW10" s="21"/>
      <c r="AX10" s="22">
        <v>14.699935532528626</v>
      </c>
      <c r="AY10" s="22">
        <v>17.452339841722743</v>
      </c>
      <c r="AZ10" s="22">
        <v>11.572544768999171</v>
      </c>
      <c r="BA10" s="22">
        <v>4.2511239799789537</v>
      </c>
      <c r="BB10" s="22">
        <v>14.930925306924294</v>
      </c>
      <c r="BC10" s="22">
        <v>24.35711261342253</v>
      </c>
      <c r="BD10" s="22">
        <v>14.322170218834524</v>
      </c>
      <c r="BE10" s="22">
        <v>21.067746622685153</v>
      </c>
      <c r="BF10" s="22">
        <v>29.693958434574977</v>
      </c>
      <c r="BG10" s="22">
        <v>23.691248500057309</v>
      </c>
      <c r="BH10" s="22">
        <v>30.77221788541085</v>
      </c>
      <c r="BI10" s="22"/>
      <c r="BJ10" s="22"/>
      <c r="BK10" s="21">
        <v>43.126800964929821</v>
      </c>
      <c r="BL10" s="21">
        <v>51.494501773127574</v>
      </c>
      <c r="BM10" s="21">
        <v>59.644254496761725</v>
      </c>
      <c r="BN10" s="21">
        <v>42.822133837709288</v>
      </c>
      <c r="BO10" s="21">
        <v>42.316360025189709</v>
      </c>
      <c r="BP10" s="21">
        <v>57.812936567901431</v>
      </c>
      <c r="BQ10" s="21">
        <v>43.910816630782001</v>
      </c>
      <c r="BR10" s="21">
        <v>51.330244684572556</v>
      </c>
      <c r="BS10" s="21">
        <v>18.636561520001184</v>
      </c>
      <c r="BT10" s="21">
        <v>18.044227861097657</v>
      </c>
      <c r="BU10" s="21">
        <v>20.580064711494654</v>
      </c>
      <c r="BV10" s="21"/>
      <c r="BW10" s="21"/>
      <c r="BX10" s="22">
        <v>134.93195656466509</v>
      </c>
      <c r="BY10" s="22">
        <v>137.26048238480499</v>
      </c>
      <c r="BZ10" s="22">
        <v>165.44859353938671</v>
      </c>
      <c r="CA10" s="22">
        <v>151.37503041226475</v>
      </c>
      <c r="CB10" s="22">
        <v>123.09434504776743</v>
      </c>
      <c r="CC10" s="22">
        <v>141.40559626119975</v>
      </c>
      <c r="CD10" s="22">
        <v>127.85389035655007</v>
      </c>
      <c r="CE10" s="22">
        <v>112.54730746617079</v>
      </c>
      <c r="CF10" s="22">
        <v>33.037230980987353</v>
      </c>
      <c r="CG10" s="22">
        <v>53.897517844246771</v>
      </c>
      <c r="CH10" s="22">
        <v>42.337987159334936</v>
      </c>
      <c r="CI10" s="22"/>
      <c r="CJ10" s="22"/>
      <c r="CK10" s="23">
        <v>4.0273795979530479E-2</v>
      </c>
      <c r="CL10" s="23">
        <v>4.781462970334998E-2</v>
      </c>
      <c r="CM10" s="23">
        <v>3.1705602106847044E-2</v>
      </c>
      <c r="CN10" s="23">
        <v>1.1646915013640968E-2</v>
      </c>
      <c r="CO10" s="23">
        <v>4.0906644676504914E-2</v>
      </c>
      <c r="CP10" s="23">
        <v>6.6731815379239806E-2</v>
      </c>
      <c r="CQ10" s="23">
        <v>3.9238822517354853E-2</v>
      </c>
      <c r="CR10" s="23">
        <v>5.7719853760781238E-2</v>
      </c>
      <c r="CS10" s="23">
        <v>8.1353310779657476E-2</v>
      </c>
      <c r="CT10" s="23">
        <v>6.4907530137143316E-2</v>
      </c>
      <c r="CU10" s="23">
        <v>8.4307446261399591E-2</v>
      </c>
      <c r="CV10" s="23"/>
      <c r="CW10" s="24"/>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row>
    <row r="11" spans="1:159" s="12" customFormat="1" ht="16.7" customHeight="1">
      <c r="A11" s="19" t="s">
        <v>100</v>
      </c>
      <c r="B11" s="20" t="s">
        <v>100</v>
      </c>
      <c r="C11" s="20" t="s">
        <v>101</v>
      </c>
      <c r="D11" s="20" t="s">
        <v>20</v>
      </c>
      <c r="E11" s="20" t="s">
        <v>21</v>
      </c>
      <c r="F11" s="20" t="s">
        <v>87</v>
      </c>
      <c r="G11" s="20" t="s">
        <v>88</v>
      </c>
      <c r="H11" s="20" t="s">
        <v>12</v>
      </c>
      <c r="I11" s="28" t="s">
        <v>7</v>
      </c>
      <c r="J11" s="157">
        <v>41184</v>
      </c>
      <c r="K11" s="21">
        <v>42.713931496955432</v>
      </c>
      <c r="L11" s="21">
        <v>39.899425394829876</v>
      </c>
      <c r="M11" s="21">
        <v>45.174256726359815</v>
      </c>
      <c r="N11" s="21">
        <v>40.08878923627217</v>
      </c>
      <c r="O11" s="21">
        <v>41.013472276400954</v>
      </c>
      <c r="P11" s="21">
        <v>34.931430227943842</v>
      </c>
      <c r="Q11" s="21">
        <v>37.94975293857015</v>
      </c>
      <c r="R11" s="21">
        <v>35.108505767042999</v>
      </c>
      <c r="S11" s="21">
        <v>30.983284088229048</v>
      </c>
      <c r="T11" s="21">
        <v>29.401186611949949</v>
      </c>
      <c r="U11" s="21">
        <v>33.615519418410734</v>
      </c>
      <c r="V11" s="21">
        <v>36.839528565061052</v>
      </c>
      <c r="W11" s="21">
        <v>31.512636099476069</v>
      </c>
      <c r="X11" s="22">
        <v>24.455287217358215</v>
      </c>
      <c r="Y11" s="22">
        <v>23.670018723611484</v>
      </c>
      <c r="Z11" s="22">
        <v>25.720289820402257</v>
      </c>
      <c r="AA11" s="22">
        <v>21.889750861540282</v>
      </c>
      <c r="AB11" s="22">
        <v>32.11228450333077</v>
      </c>
      <c r="AC11" s="22">
        <v>26.336910043357715</v>
      </c>
      <c r="AD11" s="22">
        <v>20.751705671014989</v>
      </c>
      <c r="AE11" s="22">
        <v>22.887182265827946</v>
      </c>
      <c r="AF11" s="22">
        <v>25.378740688679265</v>
      </c>
      <c r="AG11" s="22">
        <v>20.983227571507019</v>
      </c>
      <c r="AH11" s="22">
        <v>24.617290789692461</v>
      </c>
      <c r="AI11" s="22">
        <v>29.853795436162649</v>
      </c>
      <c r="AJ11" s="22">
        <v>29.460550242011188</v>
      </c>
      <c r="AK11" s="21">
        <v>51.792290121818098</v>
      </c>
      <c r="AL11" s="21">
        <v>46.324569768344638</v>
      </c>
      <c r="AM11" s="21">
        <v>45.245808090171664</v>
      </c>
      <c r="AN11" s="21">
        <v>38.404953506398904</v>
      </c>
      <c r="AO11" s="21">
        <v>43.505974942745929</v>
      </c>
      <c r="AP11" s="21">
        <v>33.115632628947402</v>
      </c>
      <c r="AQ11" s="21">
        <v>37.560448980771262</v>
      </c>
      <c r="AR11" s="21">
        <v>36.491342689184712</v>
      </c>
      <c r="AS11" s="21">
        <v>38.181363019864932</v>
      </c>
      <c r="AT11" s="21">
        <v>32.194720356633425</v>
      </c>
      <c r="AU11" s="21">
        <v>43.005223569774081</v>
      </c>
      <c r="AV11" s="21">
        <v>45.985626917144842</v>
      </c>
      <c r="AW11" s="21">
        <v>36.746532734125715</v>
      </c>
      <c r="AX11" s="22">
        <v>15.376928592495558</v>
      </c>
      <c r="AY11" s="22">
        <v>17.244874350096715</v>
      </c>
      <c r="AZ11" s="22">
        <v>25.648738456590408</v>
      </c>
      <c r="BA11" s="22">
        <v>23.573586591413548</v>
      </c>
      <c r="BB11" s="22">
        <v>29.619781836985791</v>
      </c>
      <c r="BC11" s="22">
        <v>28.152707642354159</v>
      </c>
      <c r="BD11" s="22">
        <v>21.141009628813876</v>
      </c>
      <c r="BE11" s="22">
        <v>21.504345343686229</v>
      </c>
      <c r="BF11" s="22">
        <v>18.180661757043381</v>
      </c>
      <c r="BG11" s="22">
        <v>18.189693826823543</v>
      </c>
      <c r="BH11" s="22">
        <v>15.227586638329123</v>
      </c>
      <c r="BI11" s="22">
        <v>20.707697084078859</v>
      </c>
      <c r="BJ11" s="22">
        <v>24.226653607361541</v>
      </c>
      <c r="BK11" s="21">
        <v>34.034207949937489</v>
      </c>
      <c r="BL11" s="21">
        <v>33.069608210568795</v>
      </c>
      <c r="BM11" s="21">
        <v>35.689236663393309</v>
      </c>
      <c r="BN11" s="21">
        <v>29.993379904341325</v>
      </c>
      <c r="BO11" s="21">
        <v>42.352251211847864</v>
      </c>
      <c r="BP11" s="21">
        <v>35.468084520584789</v>
      </c>
      <c r="BQ11" s="21">
        <v>26.835837268048341</v>
      </c>
      <c r="BR11" s="21">
        <v>29.022026895847478</v>
      </c>
      <c r="BS11" s="21">
        <v>31.707749236431983</v>
      </c>
      <c r="BT11" s="21">
        <v>26.450347834456601</v>
      </c>
      <c r="BU11" s="21">
        <v>30.739586705930115</v>
      </c>
      <c r="BV11" s="21">
        <v>36.313834116047879</v>
      </c>
      <c r="BW11" s="21">
        <v>35.849005644509859</v>
      </c>
      <c r="BX11" s="22">
        <v>72.078874254982765</v>
      </c>
      <c r="BY11" s="22">
        <v>64.720496872026985</v>
      </c>
      <c r="BZ11" s="22">
        <v>62.782665523298427</v>
      </c>
      <c r="CA11" s="22">
        <v>52.62254321723853</v>
      </c>
      <c r="CB11" s="22">
        <v>57.379162164573408</v>
      </c>
      <c r="CC11" s="22">
        <v>44.597033406823975</v>
      </c>
      <c r="CD11" s="22">
        <v>48.572686628390727</v>
      </c>
      <c r="CE11" s="22">
        <v>46.272744136456708</v>
      </c>
      <c r="CF11" s="22">
        <v>47.703118881666541</v>
      </c>
      <c r="CG11" s="22">
        <v>40.582963176853902</v>
      </c>
      <c r="CH11" s="22">
        <v>53.700580215126699</v>
      </c>
      <c r="CI11" s="22">
        <v>55.936419580635793</v>
      </c>
      <c r="CJ11" s="22">
        <v>44.714937385090373</v>
      </c>
      <c r="CK11" s="23">
        <v>4.21285714862892E-2</v>
      </c>
      <c r="CL11" s="23">
        <v>4.7246231096155389E-2</v>
      </c>
      <c r="CM11" s="23">
        <v>7.0270516319425769E-2</v>
      </c>
      <c r="CN11" s="23">
        <v>6.458516874359875E-2</v>
      </c>
      <c r="CO11" s="23">
        <v>8.1150087224618611E-2</v>
      </c>
      <c r="CP11" s="23">
        <v>7.713070586946344E-2</v>
      </c>
      <c r="CQ11" s="23">
        <v>5.792057432551747E-2</v>
      </c>
      <c r="CR11" s="23">
        <v>5.8916014640236242E-2</v>
      </c>
      <c r="CS11" s="23">
        <v>4.9810032211077757E-2</v>
      </c>
      <c r="CT11" s="23">
        <v>4.9834777607735727E-2</v>
      </c>
      <c r="CU11" s="23">
        <v>4.1719415447477051E-2</v>
      </c>
      <c r="CV11" s="23">
        <v>5.6733416668709201E-2</v>
      </c>
      <c r="CW11" s="24">
        <v>6.6374393444826138E-2</v>
      </c>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c r="EM11" s="113"/>
      <c r="EN11" s="113"/>
      <c r="EO11" s="113"/>
      <c r="EP11" s="113"/>
      <c r="EQ11" s="113"/>
      <c r="ER11" s="113"/>
      <c r="ES11" s="113"/>
      <c r="ET11" s="113"/>
      <c r="EU11" s="113"/>
      <c r="EV11" s="113"/>
      <c r="EW11" s="113"/>
      <c r="EX11" s="113"/>
      <c r="EY11" s="113"/>
      <c r="EZ11" s="113"/>
      <c r="FA11" s="113"/>
      <c r="FB11" s="113"/>
      <c r="FC11" s="113"/>
    </row>
    <row r="12" spans="1:159" s="12" customFormat="1" ht="16.7" customHeight="1">
      <c r="A12" s="19" t="s">
        <v>85</v>
      </c>
      <c r="B12" s="20" t="s">
        <v>85</v>
      </c>
      <c r="C12" s="20" t="s">
        <v>86</v>
      </c>
      <c r="D12" s="20" t="s">
        <v>20</v>
      </c>
      <c r="E12" s="20" t="s">
        <v>21</v>
      </c>
      <c r="F12" s="20" t="s">
        <v>87</v>
      </c>
      <c r="G12" s="20" t="s">
        <v>88</v>
      </c>
      <c r="H12" s="20" t="s">
        <v>12</v>
      </c>
      <c r="I12" s="28" t="s">
        <v>7</v>
      </c>
      <c r="J12" s="157">
        <v>41318</v>
      </c>
      <c r="K12" s="21">
        <v>39.198637393031113</v>
      </c>
      <c r="L12" s="21">
        <v>41.571744078309216</v>
      </c>
      <c r="M12" s="21">
        <v>36.904334498583765</v>
      </c>
      <c r="N12" s="21">
        <v>34.203213420529508</v>
      </c>
      <c r="O12" s="21">
        <v>37.361814436916873</v>
      </c>
      <c r="P12" s="21">
        <v>40.809329445221664</v>
      </c>
      <c r="Q12" s="21">
        <v>43.34787419274577</v>
      </c>
      <c r="R12" s="21">
        <v>45.911924472775318</v>
      </c>
      <c r="S12" s="21">
        <v>41.318396482324353</v>
      </c>
      <c r="T12" s="21">
        <v>42.229793497604916</v>
      </c>
      <c r="U12" s="21">
        <v>40.229419032482909</v>
      </c>
      <c r="V12" s="21">
        <v>47.451120432629104</v>
      </c>
      <c r="W12" s="21">
        <v>46.446476373361648</v>
      </c>
      <c r="X12" s="22">
        <v>36.075397493007046</v>
      </c>
      <c r="Y12" s="22">
        <v>40.325593915065305</v>
      </c>
      <c r="Z12" s="22">
        <v>32.865136631026751</v>
      </c>
      <c r="AA12" s="22">
        <v>28.066594414466408</v>
      </c>
      <c r="AB12" s="22">
        <v>33.077527482008335</v>
      </c>
      <c r="AC12" s="22">
        <v>31.46645341787918</v>
      </c>
      <c r="AD12" s="22">
        <v>29.764823560079279</v>
      </c>
      <c r="AE12" s="22">
        <v>32.696372745244709</v>
      </c>
      <c r="AF12" s="22">
        <v>30.276596994772131</v>
      </c>
      <c r="AG12" s="22">
        <v>29.020277540924937</v>
      </c>
      <c r="AH12" s="22">
        <v>27.813032743628209</v>
      </c>
      <c r="AI12" s="22">
        <v>33.143816873400738</v>
      </c>
      <c r="AJ12" s="22">
        <v>32.132838762911909</v>
      </c>
      <c r="AK12" s="21">
        <v>57.14738315001614</v>
      </c>
      <c r="AL12" s="21">
        <v>59.18777606852057</v>
      </c>
      <c r="AM12" s="21">
        <v>52.219280804727092</v>
      </c>
      <c r="AN12" s="21">
        <v>47.296602694169771</v>
      </c>
      <c r="AO12" s="21">
        <v>44.641561404130513</v>
      </c>
      <c r="AP12" s="21">
        <v>48.119374832247154</v>
      </c>
      <c r="AQ12" s="21">
        <v>46.606471801606581</v>
      </c>
      <c r="AR12" s="21">
        <v>31.41047027486519</v>
      </c>
      <c r="AS12" s="21">
        <v>27.453654537090543</v>
      </c>
      <c r="AT12" s="21">
        <v>27.837893152988954</v>
      </c>
      <c r="AU12" s="21">
        <v>25.344493051857043</v>
      </c>
      <c r="AV12" s="21">
        <v>28.730961800324941</v>
      </c>
      <c r="AW12" s="21">
        <v>27.658986514597288</v>
      </c>
      <c r="AX12" s="22">
        <v>18.126651736022009</v>
      </c>
      <c r="AY12" s="22">
        <v>22.709561924853954</v>
      </c>
      <c r="AZ12" s="22">
        <v>17.550190324883427</v>
      </c>
      <c r="BA12" s="22">
        <v>14.973205140826142</v>
      </c>
      <c r="BB12" s="22">
        <v>25.797780514794695</v>
      </c>
      <c r="BC12" s="22">
        <v>24.156408030853694</v>
      </c>
      <c r="BD12" s="22">
        <v>26.506225951218461</v>
      </c>
      <c r="BE12" s="22">
        <v>47.197826943154837</v>
      </c>
      <c r="BF12" s="22">
        <v>44.141338940005937</v>
      </c>
      <c r="BG12" s="22">
        <v>43.412177885540899</v>
      </c>
      <c r="BH12" s="22">
        <v>42.697958724254072</v>
      </c>
      <c r="BI12" s="22">
        <v>51.863975505704893</v>
      </c>
      <c r="BJ12" s="22">
        <v>50.920328621676269</v>
      </c>
      <c r="BK12" s="21">
        <v>68.81740977619954</v>
      </c>
      <c r="BL12" s="21">
        <v>76.553470708577379</v>
      </c>
      <c r="BM12" s="21">
        <v>64.603573444451911</v>
      </c>
      <c r="BN12" s="21">
        <v>64.943750418369504</v>
      </c>
      <c r="BO12" s="21">
        <v>74.522029849900122</v>
      </c>
      <c r="BP12" s="21">
        <v>75.144436742709942</v>
      </c>
      <c r="BQ12" s="21">
        <v>71.981553762583772</v>
      </c>
      <c r="BR12" s="21">
        <v>78.56977086613341</v>
      </c>
      <c r="BS12" s="21">
        <v>72.613417525097688</v>
      </c>
      <c r="BT12" s="21">
        <v>67.934305355624844</v>
      </c>
      <c r="BU12" s="21">
        <v>64.375535399341331</v>
      </c>
      <c r="BV12" s="21">
        <v>74.351493827468261</v>
      </c>
      <c r="BW12" s="21">
        <v>68.631987558122987</v>
      </c>
      <c r="BX12" s="22">
        <v>109.01431882031166</v>
      </c>
      <c r="BY12" s="22">
        <v>112.36113945676003</v>
      </c>
      <c r="BZ12" s="22">
        <v>102.64835289015046</v>
      </c>
      <c r="CA12" s="22">
        <v>109.44038010624242</v>
      </c>
      <c r="CB12" s="22">
        <v>100.57522507733623</v>
      </c>
      <c r="CC12" s="22">
        <v>114.91296048400534</v>
      </c>
      <c r="CD12" s="22">
        <v>112.71043649562131</v>
      </c>
      <c r="CE12" s="22">
        <v>75.479732003378899</v>
      </c>
      <c r="CF12" s="22">
        <v>65.843056266718705</v>
      </c>
      <c r="CG12" s="22">
        <v>65.166431687135912</v>
      </c>
      <c r="CH12" s="22">
        <v>58.66189871048725</v>
      </c>
      <c r="CI12" s="22">
        <v>64.452140111492881</v>
      </c>
      <c r="CJ12" s="22">
        <v>59.076362108758403</v>
      </c>
      <c r="CK12" s="23">
        <v>4.9662059550745229E-2</v>
      </c>
      <c r="CL12" s="23">
        <v>6.2217977876312211E-2</v>
      </c>
      <c r="CM12" s="23">
        <v>4.8082713218858708E-2</v>
      </c>
      <c r="CN12" s="23">
        <v>4.1022479837879842E-2</v>
      </c>
      <c r="CO12" s="23">
        <v>7.0678850725464926E-2</v>
      </c>
      <c r="CP12" s="23">
        <v>6.6181939810558074E-2</v>
      </c>
      <c r="CQ12" s="23">
        <v>7.2619797126625918E-2</v>
      </c>
      <c r="CR12" s="23">
        <v>0.12930911491275299</v>
      </c>
      <c r="CS12" s="23">
        <v>0.12093517517809846</v>
      </c>
      <c r="CT12" s="23">
        <v>0.11893747365901618</v>
      </c>
      <c r="CU12" s="23">
        <v>0.11698070883357278</v>
      </c>
      <c r="CV12" s="23">
        <v>0.14209308357727368</v>
      </c>
      <c r="CW12" s="24">
        <v>0.13950774964842813</v>
      </c>
      <c r="CX12" s="113"/>
      <c r="CY12" s="113"/>
      <c r="CZ12" s="113"/>
      <c r="DA12" s="113"/>
      <c r="DB12" s="113"/>
      <c r="DC12" s="113"/>
      <c r="DD12" s="113"/>
      <c r="DE12" s="113"/>
      <c r="DF12" s="113"/>
      <c r="DG12" s="113"/>
      <c r="DH12" s="113"/>
      <c r="DI12" s="113"/>
      <c r="DJ12" s="113"/>
      <c r="DK12" s="113"/>
      <c r="DL12" s="113"/>
      <c r="DM12" s="113"/>
      <c r="DN12" s="113"/>
      <c r="DO12" s="113"/>
      <c r="DP12" s="113"/>
      <c r="DQ12" s="113"/>
      <c r="DR12" s="113"/>
      <c r="DS12" s="113"/>
      <c r="DT12" s="113"/>
      <c r="DU12" s="113"/>
      <c r="DV12" s="113"/>
      <c r="DW12" s="113"/>
      <c r="DX12" s="113"/>
      <c r="DY12" s="113"/>
      <c r="DZ12" s="113"/>
      <c r="EA12" s="113"/>
      <c r="EB12" s="113"/>
      <c r="EC12" s="113"/>
      <c r="ED12" s="113"/>
      <c r="EE12" s="113"/>
      <c r="EF12" s="113"/>
      <c r="EG12" s="113"/>
      <c r="EH12" s="113"/>
      <c r="EI12" s="113"/>
      <c r="EJ12" s="113"/>
      <c r="EK12" s="113"/>
      <c r="EL12" s="113"/>
      <c r="EM12" s="113"/>
      <c r="EN12" s="113"/>
      <c r="EO12" s="113"/>
      <c r="EP12" s="113"/>
      <c r="EQ12" s="113"/>
      <c r="ER12" s="113"/>
      <c r="ES12" s="113"/>
      <c r="ET12" s="113"/>
      <c r="EU12" s="113"/>
      <c r="EV12" s="113"/>
      <c r="EW12" s="113"/>
      <c r="EX12" s="113"/>
      <c r="EY12" s="113"/>
      <c r="EZ12" s="113"/>
      <c r="FA12" s="113"/>
      <c r="FB12" s="113"/>
      <c r="FC12" s="113"/>
    </row>
    <row r="13" spans="1:159" s="12" customFormat="1" ht="16.7" customHeight="1">
      <c r="A13" s="19" t="s">
        <v>117</v>
      </c>
      <c r="B13" s="20" t="s">
        <v>117</v>
      </c>
      <c r="C13" s="20" t="s">
        <v>118</v>
      </c>
      <c r="D13" s="20" t="s">
        <v>20</v>
      </c>
      <c r="E13" s="20" t="s">
        <v>21</v>
      </c>
      <c r="F13" s="20" t="s">
        <v>87</v>
      </c>
      <c r="G13" s="20" t="s">
        <v>88</v>
      </c>
      <c r="H13" s="20" t="s">
        <v>6</v>
      </c>
      <c r="I13" s="28" t="s">
        <v>7</v>
      </c>
      <c r="J13" s="157">
        <v>41089</v>
      </c>
      <c r="K13" s="21">
        <v>33.872479139794258</v>
      </c>
      <c r="L13" s="21">
        <v>33.397766807432156</v>
      </c>
      <c r="M13" s="21">
        <v>37.206098781226217</v>
      </c>
      <c r="N13" s="21">
        <v>38.762156028144609</v>
      </c>
      <c r="O13" s="21">
        <v>44.711488828583192</v>
      </c>
      <c r="P13" s="21">
        <v>41.888808122786479</v>
      </c>
      <c r="Q13" s="21">
        <v>38.809244086536758</v>
      </c>
      <c r="R13" s="21">
        <v>44.885635106235092</v>
      </c>
      <c r="S13" s="21">
        <v>44.878424435265039</v>
      </c>
      <c r="T13" s="21">
        <v>41.531370053885936</v>
      </c>
      <c r="U13" s="21">
        <v>43.901753429610459</v>
      </c>
      <c r="V13" s="21">
        <v>39.796928664314208</v>
      </c>
      <c r="W13" s="21">
        <v>46.55403909400269</v>
      </c>
      <c r="X13" s="22">
        <v>17.12812881757117</v>
      </c>
      <c r="Y13" s="22">
        <v>17.177728033587258</v>
      </c>
      <c r="Z13" s="22">
        <v>17.728927944740029</v>
      </c>
      <c r="AA13" s="22">
        <v>17.122289239992732</v>
      </c>
      <c r="AB13" s="22">
        <v>19.996945075848942</v>
      </c>
      <c r="AC13" s="22">
        <v>17.607815679428874</v>
      </c>
      <c r="AD13" s="22">
        <v>15.351114969039577</v>
      </c>
      <c r="AE13" s="22">
        <v>22.550527913617735</v>
      </c>
      <c r="AF13" s="22">
        <v>16.058505293502421</v>
      </c>
      <c r="AG13" s="22">
        <v>13.610374944906157</v>
      </c>
      <c r="AH13" s="22">
        <v>12.384542687440202</v>
      </c>
      <c r="AI13" s="22">
        <v>13.708438327401682</v>
      </c>
      <c r="AJ13" s="22">
        <v>14.356622662248578</v>
      </c>
      <c r="AK13" s="21">
        <v>27.791186115293002</v>
      </c>
      <c r="AL13" s="21">
        <v>27.670413138306742</v>
      </c>
      <c r="AM13" s="21">
        <v>27.248614494146295</v>
      </c>
      <c r="AN13" s="21">
        <v>30.219058820790497</v>
      </c>
      <c r="AO13" s="21">
        <v>34.4375826508575</v>
      </c>
      <c r="AP13" s="21">
        <v>31.376028409265725</v>
      </c>
      <c r="AQ13" s="21">
        <v>30.188460616646822</v>
      </c>
      <c r="AR13" s="21">
        <v>36.96773697324177</v>
      </c>
      <c r="AS13" s="21"/>
      <c r="AT13" s="21">
        <v>42.177877496391673</v>
      </c>
      <c r="AU13" s="21">
        <v>46.643088396676823</v>
      </c>
      <c r="AV13" s="21">
        <v>35.032887589428626</v>
      </c>
      <c r="AW13" s="21">
        <v>37.29148554964037</v>
      </c>
      <c r="AX13" s="22">
        <v>23.20942184207243</v>
      </c>
      <c r="AY13" s="22">
        <v>22.905081702712668</v>
      </c>
      <c r="AZ13" s="22">
        <v>27.686412231819951</v>
      </c>
      <c r="BA13" s="22">
        <v>25.66538644734684</v>
      </c>
      <c r="BB13" s="22">
        <v>30.270851253574637</v>
      </c>
      <c r="BC13" s="22">
        <v>28.120595392949621</v>
      </c>
      <c r="BD13" s="22">
        <v>23.971898438929514</v>
      </c>
      <c r="BE13" s="22">
        <v>30.46842604661105</v>
      </c>
      <c r="BF13" s="22">
        <v>60.936929728767467</v>
      </c>
      <c r="BG13" s="22">
        <v>12.963867502400424</v>
      </c>
      <c r="BH13" s="22">
        <v>9.6432077203738391</v>
      </c>
      <c r="BI13" s="22">
        <v>18.472479402287266</v>
      </c>
      <c r="BJ13" s="22">
        <v>23.619176206610891</v>
      </c>
      <c r="BK13" s="21">
        <v>19.563376012136391</v>
      </c>
      <c r="BL13" s="21">
        <v>19.824991748026754</v>
      </c>
      <c r="BM13" s="21">
        <v>20.395781407511461</v>
      </c>
      <c r="BN13" s="21">
        <v>19.925815431322729</v>
      </c>
      <c r="BO13" s="21">
        <v>23.124743357402107</v>
      </c>
      <c r="BP13" s="21">
        <v>21.130347402146882</v>
      </c>
      <c r="BQ13" s="21">
        <v>18.586161261820131</v>
      </c>
      <c r="BR13" s="21">
        <v>27.704946721496295</v>
      </c>
      <c r="BS13" s="21">
        <v>19.792022161796602</v>
      </c>
      <c r="BT13" s="21">
        <v>14.917369122285624</v>
      </c>
      <c r="BU13" s="21">
        <v>13.457238968233721</v>
      </c>
      <c r="BV13" s="21">
        <v>14.645428956909074</v>
      </c>
      <c r="BW13" s="21">
        <v>15.340535445978441</v>
      </c>
      <c r="BX13" s="22">
        <v>31.742488019998333</v>
      </c>
      <c r="BY13" s="22">
        <v>31.934707026378753</v>
      </c>
      <c r="BZ13" s="22">
        <v>31.347455785957045</v>
      </c>
      <c r="CA13" s="22">
        <v>35.166990822987181</v>
      </c>
      <c r="CB13" s="22">
        <v>39.824096012155231</v>
      </c>
      <c r="CC13" s="22">
        <v>37.652960052391876</v>
      </c>
      <c r="CD13" s="22">
        <v>36.55028305101721</v>
      </c>
      <c r="CE13" s="22">
        <v>45.417525797232805</v>
      </c>
      <c r="CF13" s="22"/>
      <c r="CG13" s="22">
        <v>46.228187684403061</v>
      </c>
      <c r="CH13" s="22">
        <v>50.683113830848114</v>
      </c>
      <c r="CI13" s="22">
        <v>37.427433679355282</v>
      </c>
      <c r="CJ13" s="22">
        <v>39.847209846347759</v>
      </c>
      <c r="CK13" s="23">
        <v>6.3587457101568309E-2</v>
      </c>
      <c r="CL13" s="23">
        <v>6.2753648500582654E-2</v>
      </c>
      <c r="CM13" s="23">
        <v>7.5853184196766996E-2</v>
      </c>
      <c r="CN13" s="23">
        <v>7.031612725300504E-2</v>
      </c>
      <c r="CO13" s="23">
        <v>8.2933839050889413E-2</v>
      </c>
      <c r="CP13" s="23">
        <v>7.7042727103971559E-2</v>
      </c>
      <c r="CQ13" s="23">
        <v>6.5676434079258939E-2</v>
      </c>
      <c r="CR13" s="23">
        <v>8.3475139853728911E-2</v>
      </c>
      <c r="CS13" s="23">
        <v>0.16695049240758209</v>
      </c>
      <c r="CT13" s="23">
        <v>3.5517445212055951E-2</v>
      </c>
      <c r="CU13" s="23">
        <v>2.6419747179106411E-2</v>
      </c>
      <c r="CV13" s="23">
        <v>5.0609532609006212E-2</v>
      </c>
      <c r="CW13" s="24">
        <v>6.4710071798933955E-2</v>
      </c>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row>
    <row r="14" spans="1:159" s="12" customFormat="1" ht="16.7" customHeight="1">
      <c r="A14" s="19" t="s">
        <v>102</v>
      </c>
      <c r="B14" s="20" t="s">
        <v>102</v>
      </c>
      <c r="C14" s="20" t="s">
        <v>103</v>
      </c>
      <c r="D14" s="20" t="s">
        <v>20</v>
      </c>
      <c r="E14" s="20" t="s">
        <v>21</v>
      </c>
      <c r="F14" s="20" t="s">
        <v>87</v>
      </c>
      <c r="G14" s="20" t="s">
        <v>88</v>
      </c>
      <c r="H14" s="20" t="s">
        <v>8</v>
      </c>
      <c r="I14" s="28" t="s">
        <v>7</v>
      </c>
      <c r="J14" s="157">
        <v>41092</v>
      </c>
      <c r="K14" s="21">
        <v>45.189923629013194</v>
      </c>
      <c r="L14" s="21">
        <v>46.486486592278922</v>
      </c>
      <c r="M14" s="21">
        <v>48.113476485796383</v>
      </c>
      <c r="N14" s="21">
        <v>44.166904882754061</v>
      </c>
      <c r="O14" s="21">
        <v>45.885755287883441</v>
      </c>
      <c r="P14" s="21">
        <v>48.833139419069241</v>
      </c>
      <c r="Q14" s="21">
        <v>44.367520929218855</v>
      </c>
      <c r="R14" s="21">
        <v>44.238600100502083</v>
      </c>
      <c r="S14" s="21">
        <v>41.593292721640609</v>
      </c>
      <c r="T14" s="21">
        <v>38.433532385235175</v>
      </c>
      <c r="U14" s="21">
        <v>44.862891186163765</v>
      </c>
      <c r="V14" s="21">
        <v>44.739266815100613</v>
      </c>
      <c r="W14" s="21">
        <v>42.918679150610686</v>
      </c>
      <c r="X14" s="22">
        <v>21.036409583210784</v>
      </c>
      <c r="Y14" s="22">
        <v>20.735827616468637</v>
      </c>
      <c r="Z14" s="22">
        <v>23.552560662563177</v>
      </c>
      <c r="AA14" s="22">
        <v>18.682237359706978</v>
      </c>
      <c r="AB14" s="22">
        <v>19.162648490494533</v>
      </c>
      <c r="AC14" s="22">
        <v>18.007121749821419</v>
      </c>
      <c r="AD14" s="22">
        <v>17.766615171600364</v>
      </c>
      <c r="AE14" s="22">
        <v>12.810400390555095</v>
      </c>
      <c r="AF14" s="22">
        <v>12.613519483253526</v>
      </c>
      <c r="AG14" s="22">
        <v>12.573900509475447</v>
      </c>
      <c r="AH14" s="22">
        <v>14.813604212779772</v>
      </c>
      <c r="AI14" s="22">
        <v>9.9507565937459503</v>
      </c>
      <c r="AJ14" s="22">
        <v>8.2859838878940266</v>
      </c>
      <c r="AK14" s="21">
        <v>40.547881090791648</v>
      </c>
      <c r="AL14" s="21">
        <v>42.661927599167342</v>
      </c>
      <c r="AM14" s="21">
        <v>47.528966316412372</v>
      </c>
      <c r="AN14" s="21">
        <v>40.10575254643161</v>
      </c>
      <c r="AO14" s="21">
        <v>44.425764855056237</v>
      </c>
      <c r="AP14" s="21">
        <v>48.24383143288896</v>
      </c>
      <c r="AQ14" s="21">
        <v>45.496198766682483</v>
      </c>
      <c r="AR14" s="21">
        <v>44.012334411368471</v>
      </c>
      <c r="AS14" s="21">
        <v>43.478197669561624</v>
      </c>
      <c r="AT14" s="21">
        <v>41.099018911037746</v>
      </c>
      <c r="AU14" s="21">
        <v>49.728158139355592</v>
      </c>
      <c r="AV14" s="21">
        <v>50.066537930718965</v>
      </c>
      <c r="AW14" s="21">
        <v>50.475380760877279</v>
      </c>
      <c r="AX14" s="22">
        <v>25.678452121432329</v>
      </c>
      <c r="AY14" s="22">
        <v>24.560386609580217</v>
      </c>
      <c r="AZ14" s="22">
        <v>24.137070831947181</v>
      </c>
      <c r="BA14" s="22">
        <v>22.743389696029435</v>
      </c>
      <c r="BB14" s="22">
        <v>20.622638923321734</v>
      </c>
      <c r="BC14" s="22">
        <v>18.596429736001699</v>
      </c>
      <c r="BD14" s="22">
        <v>16.63793733413674</v>
      </c>
      <c r="BE14" s="22">
        <v>13.036666079688704</v>
      </c>
      <c r="BF14" s="22">
        <v>10.728614535332508</v>
      </c>
      <c r="BG14" s="22">
        <v>9.9084139836728706</v>
      </c>
      <c r="BH14" s="22">
        <v>9.9483372595879445</v>
      </c>
      <c r="BI14" s="22">
        <v>4.6234854781276047</v>
      </c>
      <c r="BJ14" s="22">
        <v>0.72928227762743736</v>
      </c>
      <c r="BK14" s="21">
        <v>29.80739628107278</v>
      </c>
      <c r="BL14" s="21">
        <v>29.734819037504831</v>
      </c>
      <c r="BM14" s="21">
        <v>33.901434466222426</v>
      </c>
      <c r="BN14" s="21">
        <v>25.825375204407035</v>
      </c>
      <c r="BO14" s="21">
        <v>27.140713665321172</v>
      </c>
      <c r="BP14" s="21">
        <v>25.897545149146833</v>
      </c>
      <c r="BQ14" s="21">
        <v>25.312267688547859</v>
      </c>
      <c r="BR14" s="21">
        <v>17.746841041568739</v>
      </c>
      <c r="BS14" s="21">
        <v>16.425953002610964</v>
      </c>
      <c r="BT14" s="21">
        <v>16.11671522493176</v>
      </c>
      <c r="BU14" s="21">
        <v>19.069976601624528</v>
      </c>
      <c r="BV14" s="21">
        <v>12.648006987839125</v>
      </c>
      <c r="BW14" s="21">
        <v>10.818591301471766</v>
      </c>
      <c r="BX14" s="22">
        <v>57.454042014643633</v>
      </c>
      <c r="BY14" s="22">
        <v>61.176468111881903</v>
      </c>
      <c r="BZ14" s="22">
        <v>68.412949229096384</v>
      </c>
      <c r="CA14" s="22">
        <v>55.440153522540641</v>
      </c>
      <c r="CB14" s="22">
        <v>62.921728376537843</v>
      </c>
      <c r="CC14" s="22">
        <v>69.383481716808049</v>
      </c>
      <c r="CD14" s="22">
        <v>64.81887241158239</v>
      </c>
      <c r="CE14" s="22">
        <v>60.972325520972781</v>
      </c>
      <c r="CF14" s="22">
        <v>56.619473455178422</v>
      </c>
      <c r="CG14" s="22">
        <v>52.679053990774207</v>
      </c>
      <c r="CH14" s="22">
        <v>64.016480968303412</v>
      </c>
      <c r="CI14" s="22">
        <v>63.637565208120812</v>
      </c>
      <c r="CJ14" s="22">
        <v>65.903159193433154</v>
      </c>
      <c r="CK14" s="23">
        <v>7.0351923620362536E-2</v>
      </c>
      <c r="CL14" s="23">
        <v>6.7288730437206082E-2</v>
      </c>
      <c r="CM14" s="23">
        <v>6.6128961183416934E-2</v>
      </c>
      <c r="CN14" s="23">
        <v>6.2310656701450515E-2</v>
      </c>
      <c r="CO14" s="23">
        <v>5.6500380611840366E-2</v>
      </c>
      <c r="CP14" s="23">
        <v>5.0949122564388209E-2</v>
      </c>
      <c r="CQ14" s="23">
        <v>4.558338995653901E-2</v>
      </c>
      <c r="CR14" s="23">
        <v>3.5716893369010148E-2</v>
      </c>
      <c r="CS14" s="23">
        <v>2.9393464480363032E-2</v>
      </c>
      <c r="CT14" s="23">
        <v>2.7146339681295539E-2</v>
      </c>
      <c r="CU14" s="23">
        <v>2.7255718519419027E-2</v>
      </c>
      <c r="CV14" s="23">
        <v>1.2667083501719465E-2</v>
      </c>
      <c r="CW14" s="24">
        <v>1.998033637335445E-3</v>
      </c>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row>
    <row r="15" spans="1:159" s="12" customFormat="1" ht="16.7" customHeight="1">
      <c r="A15" s="19" t="s">
        <v>26</v>
      </c>
      <c r="B15" s="20" t="s">
        <v>27</v>
      </c>
      <c r="C15" s="20" t="s">
        <v>28</v>
      </c>
      <c r="D15" s="20" t="s">
        <v>20</v>
      </c>
      <c r="E15" s="20" t="s">
        <v>21</v>
      </c>
      <c r="F15" s="20" t="s">
        <v>22</v>
      </c>
      <c r="G15" s="20" t="s">
        <v>23</v>
      </c>
      <c r="H15" s="20" t="s">
        <v>11</v>
      </c>
      <c r="I15" s="28" t="s">
        <v>7</v>
      </c>
      <c r="J15" s="157">
        <v>41334</v>
      </c>
      <c r="K15" s="21">
        <v>39.134798455094383</v>
      </c>
      <c r="L15" s="21">
        <v>36.216492437072944</v>
      </c>
      <c r="M15" s="21">
        <v>40.316742081447963</v>
      </c>
      <c r="N15" s="21">
        <v>44.8894633018162</v>
      </c>
      <c r="O15" s="21">
        <v>49.706683427613662</v>
      </c>
      <c r="P15" s="21">
        <v>41.83948421520676</v>
      </c>
      <c r="Q15" s="21">
        <v>43.507481612985039</v>
      </c>
      <c r="R15" s="21">
        <v>49.496109670248238</v>
      </c>
      <c r="S15" s="21">
        <v>47.484098588749752</v>
      </c>
      <c r="T15" s="21">
        <v>39.043760129659645</v>
      </c>
      <c r="U15" s="21">
        <v>36.362296628153736</v>
      </c>
      <c r="V15" s="21">
        <v>36.648575305291722</v>
      </c>
      <c r="W15" s="21">
        <v>32.326384605896138</v>
      </c>
      <c r="X15" s="22">
        <v>31.689060545068816</v>
      </c>
      <c r="Y15" s="22">
        <v>28.819716171231679</v>
      </c>
      <c r="Z15" s="22">
        <v>27.285067873303166</v>
      </c>
      <c r="AA15" s="22">
        <v>25.076525406434936</v>
      </c>
      <c r="AB15" s="22">
        <v>31.761296179900832</v>
      </c>
      <c r="AC15" s="22">
        <v>28.661182747887953</v>
      </c>
      <c r="AD15" s="22">
        <v>27.554738354890524</v>
      </c>
      <c r="AE15" s="22">
        <v>29.853186365320489</v>
      </c>
      <c r="AF15" s="22">
        <v>28.367123832240111</v>
      </c>
      <c r="AG15" s="22">
        <v>32.891410048622369</v>
      </c>
      <c r="AH15" s="22">
        <v>32.919712331997175</v>
      </c>
      <c r="AI15" s="22">
        <v>28.994695941778708</v>
      </c>
      <c r="AJ15" s="22">
        <v>24.762550881953867</v>
      </c>
      <c r="AK15" s="21">
        <v>44.555295653592992</v>
      </c>
      <c r="AL15" s="21">
        <v>42.824563452666006</v>
      </c>
      <c r="AM15" s="21">
        <v>37.556561085972845</v>
      </c>
      <c r="AN15" s="21">
        <v>33.791238691245489</v>
      </c>
      <c r="AO15" s="21">
        <v>39.841818562748799</v>
      </c>
      <c r="AP15" s="21">
        <v>33.854602045353495</v>
      </c>
      <c r="AQ15" s="21">
        <v>32.059768365880466</v>
      </c>
      <c r="AR15" s="21">
        <v>35.465450166728417</v>
      </c>
      <c r="AS15" s="21">
        <v>29.165175909361956</v>
      </c>
      <c r="AT15" s="21">
        <v>29.381415451107507</v>
      </c>
      <c r="AU15" s="21">
        <v>27.067319028531006</v>
      </c>
      <c r="AV15" s="21">
        <v>27.914148266929814</v>
      </c>
      <c r="AW15" s="21">
        <v>23.817071666461082</v>
      </c>
      <c r="AX15" s="22">
        <v>26.2685633465702</v>
      </c>
      <c r="AY15" s="22">
        <v>22.211645155638617</v>
      </c>
      <c r="AZ15" s="22">
        <v>30.04524886877828</v>
      </c>
      <c r="BA15" s="22">
        <v>36.174750017005643</v>
      </c>
      <c r="BB15" s="22">
        <v>41.626161044765695</v>
      </c>
      <c r="BC15" s="22">
        <v>36.646064917741221</v>
      </c>
      <c r="BD15" s="22">
        <v>39.002451601995098</v>
      </c>
      <c r="BE15" s="22">
        <v>43.883845868840311</v>
      </c>
      <c r="BF15" s="22">
        <v>46.686046511627907</v>
      </c>
      <c r="BG15" s="22">
        <v>42.5537547271745</v>
      </c>
      <c r="BH15" s="22">
        <v>42.214689931619901</v>
      </c>
      <c r="BI15" s="22">
        <v>37.729122980140623</v>
      </c>
      <c r="BJ15" s="22">
        <v>33.271863821388926</v>
      </c>
      <c r="BK15" s="21">
        <v>49.95626447131464</v>
      </c>
      <c r="BL15" s="21">
        <v>46.012121212121215</v>
      </c>
      <c r="BM15" s="21">
        <v>43.726035561736367</v>
      </c>
      <c r="BN15" s="21">
        <v>38.944643989013308</v>
      </c>
      <c r="BO15" s="21">
        <v>47.631964809384165</v>
      </c>
      <c r="BP15" s="21">
        <v>44.029371584699454</v>
      </c>
      <c r="BQ15" s="21">
        <v>44.189940347071584</v>
      </c>
      <c r="BR15" s="21">
        <v>48.414450953883133</v>
      </c>
      <c r="BS15" s="21">
        <v>46.784133748565807</v>
      </c>
      <c r="BT15" s="21">
        <v>54.779557315098074</v>
      </c>
      <c r="BU15" s="21">
        <v>55.522966792602901</v>
      </c>
      <c r="BV15" s="21">
        <v>46.189821182943604</v>
      </c>
      <c r="BW15" s="21">
        <v>46.426919518963921</v>
      </c>
      <c r="BX15" s="22">
        <v>70.239259068690501</v>
      </c>
      <c r="BY15" s="22">
        <v>68.371561771561773</v>
      </c>
      <c r="BZ15" s="22">
        <v>60.186748783152879</v>
      </c>
      <c r="CA15" s="22">
        <v>52.478871751531798</v>
      </c>
      <c r="CB15" s="22">
        <v>59.7502094679514</v>
      </c>
      <c r="CC15" s="22">
        <v>52.007513661202189</v>
      </c>
      <c r="CD15" s="22">
        <v>51.414723427331886</v>
      </c>
      <c r="CE15" s="22">
        <v>57.516148415202046</v>
      </c>
      <c r="CF15" s="22">
        <v>48.100311424356661</v>
      </c>
      <c r="CG15" s="22">
        <v>48.933777217923343</v>
      </c>
      <c r="CH15" s="22">
        <v>45.652217140584611</v>
      </c>
      <c r="CI15" s="22">
        <v>44.46846138730595</v>
      </c>
      <c r="CJ15" s="22">
        <v>44.654255319148938</v>
      </c>
      <c r="CK15" s="23">
        <v>7.196866670293206E-2</v>
      </c>
      <c r="CL15" s="23">
        <v>6.085382234421538E-2</v>
      </c>
      <c r="CM15" s="23">
        <v>8.2315750325419948E-2</v>
      </c>
      <c r="CN15" s="23">
        <v>9.9108904156179858E-2</v>
      </c>
      <c r="CO15" s="23">
        <v>0.11404427683497451</v>
      </c>
      <c r="CP15" s="23">
        <v>0.10040017785682526</v>
      </c>
      <c r="CQ15" s="23">
        <v>0.10685603178628794</v>
      </c>
      <c r="CR15" s="23">
        <v>0.12022971470915154</v>
      </c>
      <c r="CS15" s="23">
        <v>0.12790697674418605</v>
      </c>
      <c r="CT15" s="23">
        <v>0.11658562938951918</v>
      </c>
      <c r="CU15" s="23">
        <v>0.11565668474416411</v>
      </c>
      <c r="CV15" s="23">
        <v>0.10336746021956333</v>
      </c>
      <c r="CW15" s="24">
        <v>9.1155791291476496E-2</v>
      </c>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row>
    <row r="16" spans="1:159" s="12" customFormat="1" ht="16.7" customHeight="1">
      <c r="A16" s="19" t="s">
        <v>94</v>
      </c>
      <c r="B16" s="20" t="s">
        <v>95</v>
      </c>
      <c r="C16" s="20" t="s">
        <v>96</v>
      </c>
      <c r="D16" s="20" t="s">
        <v>20</v>
      </c>
      <c r="E16" s="20" t="s">
        <v>21</v>
      </c>
      <c r="F16" s="20" t="s">
        <v>87</v>
      </c>
      <c r="G16" s="20" t="s">
        <v>88</v>
      </c>
      <c r="H16" s="20" t="s">
        <v>17</v>
      </c>
      <c r="I16" s="28" t="s">
        <v>7</v>
      </c>
      <c r="J16" s="157">
        <v>41359</v>
      </c>
      <c r="K16" s="21">
        <v>38.77990202618988</v>
      </c>
      <c r="L16" s="21">
        <v>42.583873258187623</v>
      </c>
      <c r="M16" s="21">
        <v>40.889732432182207</v>
      </c>
      <c r="N16" s="21">
        <v>42.20114639113055</v>
      </c>
      <c r="O16" s="21">
        <v>43.234560675844172</v>
      </c>
      <c r="P16" s="21">
        <v>49.029570583697605</v>
      </c>
      <c r="Q16" s="21">
        <v>49.905838041431259</v>
      </c>
      <c r="R16" s="21">
        <v>196.07146310801667</v>
      </c>
      <c r="S16" s="21"/>
      <c r="T16" s="21"/>
      <c r="U16" s="21"/>
      <c r="V16" s="21">
        <v>67.257637377827038</v>
      </c>
      <c r="W16" s="21">
        <v>70.813100029981641</v>
      </c>
      <c r="X16" s="22">
        <v>35.377790061567197</v>
      </c>
      <c r="Y16" s="22">
        <v>30.662332475370551</v>
      </c>
      <c r="Z16" s="22">
        <v>32.990579575965192</v>
      </c>
      <c r="AA16" s="22">
        <v>34.511526761696459</v>
      </c>
      <c r="AB16" s="22">
        <v>30.983994503676943</v>
      </c>
      <c r="AC16" s="22">
        <v>36.359218308048341</v>
      </c>
      <c r="AD16" s="22">
        <v>32.796610169491522</v>
      </c>
      <c r="AE16" s="22">
        <v>117.21932114882509</v>
      </c>
      <c r="AF16" s="22"/>
      <c r="AG16" s="22"/>
      <c r="AH16" s="22"/>
      <c r="AI16" s="22">
        <v>32.547876251255715</v>
      </c>
      <c r="AJ16" s="22">
        <v>27.188054840179138</v>
      </c>
      <c r="AK16" s="21">
        <v>44.603148885881474</v>
      </c>
      <c r="AL16" s="21">
        <v>43.669122215319071</v>
      </c>
      <c r="AM16" s="21">
        <v>46.043190445329138</v>
      </c>
      <c r="AN16" s="21">
        <v>45.137516655353593</v>
      </c>
      <c r="AO16" s="21">
        <v>43.55034479248836</v>
      </c>
      <c r="AP16" s="21">
        <v>49.921187966058113</v>
      </c>
      <c r="AQ16" s="21">
        <v>49.048964218455737</v>
      </c>
      <c r="AR16" s="21">
        <v>201.29532927183058</v>
      </c>
      <c r="AS16" s="21"/>
      <c r="AT16" s="21"/>
      <c r="AU16" s="21"/>
      <c r="AV16" s="21">
        <v>70.46230036009085</v>
      </c>
      <c r="AW16" s="21">
        <v>64.185439621674035</v>
      </c>
      <c r="AX16" s="22">
        <v>29.55454320187561</v>
      </c>
      <c r="AY16" s="22">
        <v>29.577083518239096</v>
      </c>
      <c r="AZ16" s="22">
        <v>27.837121562818261</v>
      </c>
      <c r="BA16" s="22">
        <v>31.575156497473415</v>
      </c>
      <c r="BB16" s="22">
        <v>30.668210387032754</v>
      </c>
      <c r="BC16" s="22">
        <v>35.467600925687833</v>
      </c>
      <c r="BD16" s="22">
        <v>33.653483992467038</v>
      </c>
      <c r="BE16" s="22">
        <v>111.99545498501116</v>
      </c>
      <c r="BF16" s="22"/>
      <c r="BG16" s="22"/>
      <c r="BH16" s="22"/>
      <c r="BI16" s="22">
        <v>29.343213268991899</v>
      </c>
      <c r="BJ16" s="22">
        <v>33.815715248486747</v>
      </c>
      <c r="BK16" s="21">
        <v>44.332513256580512</v>
      </c>
      <c r="BL16" s="21">
        <v>38.727930048764087</v>
      </c>
      <c r="BM16" s="21">
        <v>41.910229645093942</v>
      </c>
      <c r="BN16" s="21">
        <v>44.718385562577367</v>
      </c>
      <c r="BO16" s="21">
        <v>38.008490448245723</v>
      </c>
      <c r="BP16" s="21">
        <v>47.229700390794612</v>
      </c>
      <c r="BQ16" s="21">
        <v>43.102051195117816</v>
      </c>
      <c r="BR16" s="21">
        <v>152.2820351758794</v>
      </c>
      <c r="BS16" s="21"/>
      <c r="BT16" s="21"/>
      <c r="BU16" s="21"/>
      <c r="BV16" s="21">
        <v>44.062896704819231</v>
      </c>
      <c r="BW16" s="21">
        <v>37.243447531347655</v>
      </c>
      <c r="BX16" s="22">
        <v>55.892968040892363</v>
      </c>
      <c r="BY16" s="22">
        <v>55.15610111540834</v>
      </c>
      <c r="BZ16" s="22">
        <v>58.4918697991708</v>
      </c>
      <c r="CA16" s="22">
        <v>58.487034985992565</v>
      </c>
      <c r="CB16" s="22">
        <v>53.42380446997128</v>
      </c>
      <c r="CC16" s="22">
        <v>64.846354253649082</v>
      </c>
      <c r="CD16" s="22">
        <v>64.461264621122226</v>
      </c>
      <c r="CE16" s="22">
        <v>261.5069095477387</v>
      </c>
      <c r="CF16" s="22"/>
      <c r="CG16" s="22"/>
      <c r="CH16" s="22"/>
      <c r="CI16" s="22">
        <v>95.390956951633555</v>
      </c>
      <c r="CJ16" s="22">
        <v>87.924166214847489</v>
      </c>
      <c r="CK16" s="23">
        <v>8.0971351238015368E-2</v>
      </c>
      <c r="CL16" s="23">
        <v>8.1033105529422195E-2</v>
      </c>
      <c r="CM16" s="23">
        <v>7.6266086473474687E-2</v>
      </c>
      <c r="CN16" s="23">
        <v>8.6507278075269631E-2</v>
      </c>
      <c r="CO16" s="23">
        <v>8.402249421104864E-2</v>
      </c>
      <c r="CP16" s="23">
        <v>9.7171509385446123E-2</v>
      </c>
      <c r="CQ16" s="23">
        <v>9.220132600675901E-2</v>
      </c>
      <c r="CR16" s="23">
        <v>0.3068368629726333</v>
      </c>
      <c r="CS16" s="23"/>
      <c r="CT16" s="23"/>
      <c r="CU16" s="23"/>
      <c r="CV16" s="23">
        <v>8.0392365120525749E-2</v>
      </c>
      <c r="CW16" s="24">
        <v>9.264579520133355E-2</v>
      </c>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row>
    <row r="17" spans="1:159" s="12" customFormat="1" ht="16.7" customHeight="1">
      <c r="A17" s="19" t="s">
        <v>97</v>
      </c>
      <c r="B17" s="20" t="s">
        <v>97</v>
      </c>
      <c r="C17" s="20" t="s">
        <v>98</v>
      </c>
      <c r="D17" s="20" t="s">
        <v>20</v>
      </c>
      <c r="E17" s="20" t="s">
        <v>21</v>
      </c>
      <c r="F17" s="20" t="s">
        <v>87</v>
      </c>
      <c r="G17" s="20" t="s">
        <v>99</v>
      </c>
      <c r="H17" s="20" t="s">
        <v>11</v>
      </c>
      <c r="I17" s="28" t="s">
        <v>7</v>
      </c>
      <c r="J17" s="157">
        <v>41313</v>
      </c>
      <c r="K17" s="21">
        <v>53.091162915224416</v>
      </c>
      <c r="L17" s="21">
        <v>50.693800173688338</v>
      </c>
      <c r="M17" s="21">
        <v>52.686011904761905</v>
      </c>
      <c r="N17" s="21">
        <v>43.751135935456702</v>
      </c>
      <c r="O17" s="21">
        <v>44.429710100948803</v>
      </c>
      <c r="P17" s="21">
        <v>46.284225709383001</v>
      </c>
      <c r="Q17" s="21">
        <v>46.91188598950945</v>
      </c>
      <c r="R17" s="21">
        <v>46.860330965857884</v>
      </c>
      <c r="S17" s="21">
        <v>44.921530837004404</v>
      </c>
      <c r="T17" s="21">
        <v>43.232180279236857</v>
      </c>
      <c r="U17" s="21">
        <v>44.791447921041581</v>
      </c>
      <c r="V17" s="21">
        <v>43.387349099157817</v>
      </c>
      <c r="W17" s="21">
        <v>45.281998784350101</v>
      </c>
      <c r="X17" s="22">
        <v>37.350882561052572</v>
      </c>
      <c r="Y17" s="22">
        <v>33.808752197581072</v>
      </c>
      <c r="Z17" s="22">
        <v>38.266129032258064</v>
      </c>
      <c r="AA17" s="22">
        <v>28.792583726754881</v>
      </c>
      <c r="AB17" s="22">
        <v>28.376828306123688</v>
      </c>
      <c r="AC17" s="22">
        <v>31.016512894481608</v>
      </c>
      <c r="AD17" s="22">
        <v>22.73348068485468</v>
      </c>
      <c r="AE17" s="22">
        <v>19.92320726826982</v>
      </c>
      <c r="AF17" s="22">
        <v>19.138827704356338</v>
      </c>
      <c r="AG17" s="22">
        <v>39.487113191628339</v>
      </c>
      <c r="AH17" s="22">
        <v>39.033231835363289</v>
      </c>
      <c r="AI17" s="22">
        <v>36.554246082444656</v>
      </c>
      <c r="AJ17" s="22">
        <v>37.236795802808786</v>
      </c>
      <c r="AK17" s="21">
        <v>60.685586429787151</v>
      </c>
      <c r="AL17" s="21">
        <v>56.90199317955561</v>
      </c>
      <c r="AM17" s="21">
        <v>59.466685867895542</v>
      </c>
      <c r="AN17" s="21">
        <v>42.594254937163377</v>
      </c>
      <c r="AO17" s="21">
        <v>42.650158807226234</v>
      </c>
      <c r="AP17" s="21">
        <v>50.423391609261145</v>
      </c>
      <c r="AQ17" s="21">
        <v>51.318906079899705</v>
      </c>
      <c r="AR17" s="21">
        <v>53.650538991239138</v>
      </c>
      <c r="AS17" s="21">
        <v>47.679576603034754</v>
      </c>
      <c r="AT17" s="21"/>
      <c r="AU17" s="21">
        <v>41.428496430071398</v>
      </c>
      <c r="AV17" s="21">
        <v>37.172841759445149</v>
      </c>
      <c r="AW17" s="21">
        <v>34.644582360280232</v>
      </c>
      <c r="AX17" s="22">
        <v>29.756459046489841</v>
      </c>
      <c r="AY17" s="22">
        <v>27.600559191713792</v>
      </c>
      <c r="AZ17" s="22">
        <v>31.485455069124434</v>
      </c>
      <c r="BA17" s="22">
        <v>29.949464725048205</v>
      </c>
      <c r="BB17" s="22">
        <v>30.156379599846247</v>
      </c>
      <c r="BC17" s="22">
        <v>26.877346994603457</v>
      </c>
      <c r="BD17" s="22">
        <v>18.326460594464432</v>
      </c>
      <c r="BE17" s="22">
        <v>13.132999242888562</v>
      </c>
      <c r="BF17" s="22">
        <v>16.380781938325995</v>
      </c>
      <c r="BG17" s="22">
        <v>82.719293470865196</v>
      </c>
      <c r="BH17" s="22">
        <v>42.396183326333471</v>
      </c>
      <c r="BI17" s="22">
        <v>42.768753422157317</v>
      </c>
      <c r="BJ17" s="22">
        <v>47.874212226878662</v>
      </c>
      <c r="BK17" s="21">
        <v>46.358144833970236</v>
      </c>
      <c r="BL17" s="21">
        <v>42.205960124808293</v>
      </c>
      <c r="BM17" s="21">
        <v>48.190061661225968</v>
      </c>
      <c r="BN17" s="21">
        <v>35.684833667554869</v>
      </c>
      <c r="BO17" s="21">
        <v>34.607100562518504</v>
      </c>
      <c r="BP17" s="21">
        <v>39.019052684269802</v>
      </c>
      <c r="BQ17" s="21">
        <v>29.434478045446781</v>
      </c>
      <c r="BR17" s="21">
        <v>26.877918287937746</v>
      </c>
      <c r="BS17" s="21">
        <v>26.277301747311828</v>
      </c>
      <c r="BT17" s="21">
        <v>55.944898588725223</v>
      </c>
      <c r="BU17" s="21">
        <v>54.453273765929389</v>
      </c>
      <c r="BV17" s="21">
        <v>50.513979966851629</v>
      </c>
      <c r="BW17" s="21">
        <v>51.859434172421473</v>
      </c>
      <c r="BX17" s="22">
        <v>75.320073105314378</v>
      </c>
      <c r="BY17" s="22">
        <v>71.03495689883124</v>
      </c>
      <c r="BZ17" s="22">
        <v>74.888767984524222</v>
      </c>
      <c r="CA17" s="22">
        <v>52.790292008900366</v>
      </c>
      <c r="CB17" s="22">
        <v>52.01421099378269</v>
      </c>
      <c r="CC17" s="22">
        <v>63.433080966086841</v>
      </c>
      <c r="CD17" s="22">
        <v>66.445839740304123</v>
      </c>
      <c r="CE17" s="22">
        <v>72.378647859922182</v>
      </c>
      <c r="CF17" s="22">
        <v>65.463289650537632</v>
      </c>
      <c r="CG17" s="22"/>
      <c r="CH17" s="22">
        <v>57.794785410868599</v>
      </c>
      <c r="CI17" s="22">
        <v>51.368811702817609</v>
      </c>
      <c r="CJ17" s="22">
        <v>48.249276008019606</v>
      </c>
      <c r="CK17" s="23">
        <v>8.1524545332848877E-2</v>
      </c>
      <c r="CL17" s="23">
        <v>7.5617970388256975E-2</v>
      </c>
      <c r="CM17" s="23">
        <v>8.6261520737327221E-2</v>
      </c>
      <c r="CN17" s="23">
        <v>8.2053328013830695E-2</v>
      </c>
      <c r="CO17" s="23">
        <v>8.2620218081770544E-2</v>
      </c>
      <c r="CP17" s="23">
        <v>7.3636567108502624E-2</v>
      </c>
      <c r="CQ17" s="23">
        <v>5.0209481080724469E-2</v>
      </c>
      <c r="CR17" s="23">
        <v>3.5980819843530312E-2</v>
      </c>
      <c r="CS17" s="23">
        <v>4.487885462555067E-2</v>
      </c>
      <c r="CT17" s="23">
        <v>0.22662820129004163</v>
      </c>
      <c r="CU17" s="23">
        <v>0.11615392692146158</v>
      </c>
      <c r="CV17" s="23">
        <v>0.11717466691002007</v>
      </c>
      <c r="CW17" s="24">
        <v>0.13116222527911964</v>
      </c>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row>
    <row r="18" spans="1:159" s="12" customFormat="1" ht="16.7" customHeight="1">
      <c r="A18" s="19" t="s">
        <v>104</v>
      </c>
      <c r="B18" s="20" t="s">
        <v>105</v>
      </c>
      <c r="C18" s="20" t="s">
        <v>106</v>
      </c>
      <c r="D18" s="20" t="s">
        <v>20</v>
      </c>
      <c r="E18" s="20" t="s">
        <v>21</v>
      </c>
      <c r="F18" s="20" t="s">
        <v>87</v>
      </c>
      <c r="G18" s="20" t="s">
        <v>88</v>
      </c>
      <c r="H18" s="20" t="s">
        <v>8</v>
      </c>
      <c r="I18" s="28" t="s">
        <v>7</v>
      </c>
      <c r="J18" s="157">
        <v>41368</v>
      </c>
      <c r="K18" s="21">
        <v>51.021887668922105</v>
      </c>
      <c r="L18" s="21">
        <v>52.074065133948004</v>
      </c>
      <c r="M18" s="21">
        <v>50.503238661582103</v>
      </c>
      <c r="N18" s="21">
        <v>51.187163246879862</v>
      </c>
      <c r="O18" s="21">
        <v>52.71354210128667</v>
      </c>
      <c r="P18" s="21">
        <v>59.393974084809734</v>
      </c>
      <c r="Q18" s="21">
        <v>60.015619355847868</v>
      </c>
      <c r="R18" s="21">
        <v>59.396174233028077</v>
      </c>
      <c r="S18" s="21">
        <v>74.81760900175685</v>
      </c>
      <c r="T18" s="21">
        <v>56.063353123926269</v>
      </c>
      <c r="U18" s="21">
        <v>71.509550472921759</v>
      </c>
      <c r="V18" s="21">
        <v>61.613616749186008</v>
      </c>
      <c r="W18" s="21">
        <v>67.489346123670245</v>
      </c>
      <c r="X18" s="22">
        <v>32.631783217918482</v>
      </c>
      <c r="Y18" s="22">
        <v>35.173370662023665</v>
      </c>
      <c r="Z18" s="22">
        <v>33.808282568310965</v>
      </c>
      <c r="AA18" s="22">
        <v>29.344083164651867</v>
      </c>
      <c r="AB18" s="22">
        <v>36.078113194781174</v>
      </c>
      <c r="AC18" s="22">
        <v>45.610073414670012</v>
      </c>
      <c r="AD18" s="22">
        <v>36.059030024498078</v>
      </c>
      <c r="AE18" s="22">
        <v>34.453195877719317</v>
      </c>
      <c r="AF18" s="22">
        <v>32.529691722439793</v>
      </c>
      <c r="AG18" s="22">
        <v>25.437068557465203</v>
      </c>
      <c r="AH18" s="22">
        <v>36.557592477477186</v>
      </c>
      <c r="AI18" s="22">
        <v>34.905148989493149</v>
      </c>
      <c r="AJ18" s="22">
        <v>34.726288576900401</v>
      </c>
      <c r="AK18" s="21">
        <v>50.725335314678183</v>
      </c>
      <c r="AL18" s="21">
        <v>51.870123857385934</v>
      </c>
      <c r="AM18" s="21">
        <v>50.349992202724202</v>
      </c>
      <c r="AN18" s="21">
        <v>45.234487122042822</v>
      </c>
      <c r="AO18" s="21">
        <v>58.956643624758961</v>
      </c>
      <c r="AP18" s="21">
        <v>59.79028305021189</v>
      </c>
      <c r="AQ18" s="21">
        <v>54.429356174203086</v>
      </c>
      <c r="AR18" s="21">
        <v>51.653517833322056</v>
      </c>
      <c r="AS18" s="21">
        <v>56.048627219625047</v>
      </c>
      <c r="AT18" s="21">
        <v>49.028751222395485</v>
      </c>
      <c r="AU18" s="21">
        <v>72.653672369878151</v>
      </c>
      <c r="AV18" s="21">
        <v>45.594339423007078</v>
      </c>
      <c r="AW18" s="21">
        <v>49.350914564317989</v>
      </c>
      <c r="AX18" s="22">
        <v>32.928335572162403</v>
      </c>
      <c r="AY18" s="22">
        <v>35.377311938585734</v>
      </c>
      <c r="AZ18" s="22">
        <v>33.961529027168858</v>
      </c>
      <c r="BA18" s="22">
        <v>35.296759289488911</v>
      </c>
      <c r="BB18" s="22">
        <v>29.835011671308884</v>
      </c>
      <c r="BC18" s="22">
        <v>45.213764449267863</v>
      </c>
      <c r="BD18" s="22">
        <v>41.64529320614286</v>
      </c>
      <c r="BE18" s="22">
        <v>42.195852277425345</v>
      </c>
      <c r="BF18" s="22">
        <v>51.298673504571596</v>
      </c>
      <c r="BG18" s="22">
        <v>32.471670458995995</v>
      </c>
      <c r="BH18" s="22">
        <v>35.413470580520794</v>
      </c>
      <c r="BI18" s="22">
        <v>50.924426315672079</v>
      </c>
      <c r="BJ18" s="22">
        <v>52.864720136252657</v>
      </c>
      <c r="BK18" s="21">
        <v>47.233388637143619</v>
      </c>
      <c r="BL18" s="21">
        <v>49.149690238475458</v>
      </c>
      <c r="BM18" s="21">
        <v>49.151103213119491</v>
      </c>
      <c r="BN18" s="21">
        <v>42.953390263436305</v>
      </c>
      <c r="BO18" s="21">
        <v>49.683253576034048</v>
      </c>
      <c r="BP18" s="21">
        <v>64.316917582114044</v>
      </c>
      <c r="BQ18" s="21">
        <v>52.249561170006771</v>
      </c>
      <c r="BR18" s="21">
        <v>48.892191615587222</v>
      </c>
      <c r="BS18" s="21">
        <v>45.209199209990011</v>
      </c>
      <c r="BT18" s="21">
        <v>48.661633502944049</v>
      </c>
      <c r="BU18" s="21">
        <v>73.358550484851406</v>
      </c>
      <c r="BV18" s="21">
        <v>67.573149627484128</v>
      </c>
      <c r="BW18" s="21">
        <v>67.805249949451095</v>
      </c>
      <c r="BX18" s="22">
        <v>73.423185630627387</v>
      </c>
      <c r="BY18" s="22">
        <v>72.480984114907031</v>
      </c>
      <c r="BZ18" s="22">
        <v>73.199745019153639</v>
      </c>
      <c r="CA18" s="22">
        <v>66.213504365337016</v>
      </c>
      <c r="CB18" s="22">
        <v>81.189331032546434</v>
      </c>
      <c r="CC18" s="22">
        <v>84.313100577357858</v>
      </c>
      <c r="CD18" s="22">
        <v>78.868177345202866</v>
      </c>
      <c r="CE18" s="22">
        <v>73.300999433818276</v>
      </c>
      <c r="CF18" s="22">
        <v>77.895406296474079</v>
      </c>
      <c r="CG18" s="22">
        <v>93.793005970849009</v>
      </c>
      <c r="CH18" s="22">
        <v>145.79100348960844</v>
      </c>
      <c r="CI18" s="22">
        <v>88.266436591477031</v>
      </c>
      <c r="CJ18" s="22">
        <v>96.360746696480618</v>
      </c>
      <c r="CK18" s="23">
        <v>9.0214618005924396E-2</v>
      </c>
      <c r="CL18" s="23">
        <v>9.6924142297495158E-2</v>
      </c>
      <c r="CM18" s="23">
        <v>9.3045285005942086E-2</v>
      </c>
      <c r="CN18" s="23">
        <v>9.6703450108188788E-2</v>
      </c>
      <c r="CO18" s="23">
        <v>8.1739758003585988E-2</v>
      </c>
      <c r="CP18" s="23">
        <v>0.12387332725826811</v>
      </c>
      <c r="CQ18" s="23">
        <v>0.1140966937154599</v>
      </c>
      <c r="CR18" s="23">
        <v>0.11560507473267218</v>
      </c>
      <c r="CS18" s="23">
        <v>0.14054431097142903</v>
      </c>
      <c r="CT18" s="23">
        <v>8.8963480709578061E-2</v>
      </c>
      <c r="CU18" s="23">
        <v>9.7023207069919987E-2</v>
      </c>
      <c r="CV18" s="23">
        <v>0.13951897620732076</v>
      </c>
      <c r="CW18" s="24">
        <v>0.14483484968836344</v>
      </c>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row>
    <row r="19" spans="1:159" s="12" customFormat="1" ht="16.7" customHeight="1">
      <c r="A19" s="19" t="s">
        <v>105</v>
      </c>
      <c r="B19" s="20" t="s">
        <v>105</v>
      </c>
      <c r="C19" s="20" t="s">
        <v>107</v>
      </c>
      <c r="D19" s="20" t="s">
        <v>20</v>
      </c>
      <c r="E19" s="20" t="s">
        <v>21</v>
      </c>
      <c r="F19" s="20" t="s">
        <v>87</v>
      </c>
      <c r="G19" s="20" t="s">
        <v>88</v>
      </c>
      <c r="H19" s="20" t="s">
        <v>8</v>
      </c>
      <c r="I19" s="28" t="s">
        <v>7</v>
      </c>
      <c r="J19" s="157">
        <v>41368</v>
      </c>
      <c r="K19" s="21">
        <v>51.029066810737838</v>
      </c>
      <c r="L19" s="21">
        <v>52.073755467742792</v>
      </c>
      <c r="M19" s="21">
        <v>50.50383784266748</v>
      </c>
      <c r="N19" s="21">
        <v>51.200479856907542</v>
      </c>
      <c r="O19" s="21">
        <v>52.719454419400435</v>
      </c>
      <c r="P19" s="21">
        <v>59.394033986544997</v>
      </c>
      <c r="Q19" s="21">
        <v>60.018078288611186</v>
      </c>
      <c r="R19" s="21">
        <v>59.409808222441846</v>
      </c>
      <c r="S19" s="21">
        <v>61.454950521959901</v>
      </c>
      <c r="T19" s="21">
        <v>56.170732247562654</v>
      </c>
      <c r="U19" s="21">
        <v>71.280639388918402</v>
      </c>
      <c r="V19" s="21">
        <v>61.874238946633206</v>
      </c>
      <c r="W19" s="21">
        <v>67.471272945245758</v>
      </c>
      <c r="X19" s="22">
        <v>32.631968017409356</v>
      </c>
      <c r="Y19" s="22">
        <v>35.174031911753183</v>
      </c>
      <c r="Z19" s="22">
        <v>33.80943733702199</v>
      </c>
      <c r="AA19" s="22">
        <v>29.351880205091998</v>
      </c>
      <c r="AB19" s="22">
        <v>36.129869942411645</v>
      </c>
      <c r="AC19" s="22">
        <v>45.61111772565517</v>
      </c>
      <c r="AD19" s="22">
        <v>36.059273492491293</v>
      </c>
      <c r="AE19" s="22">
        <v>34.456941563447124</v>
      </c>
      <c r="AF19" s="22">
        <v>32.533320385314909</v>
      </c>
      <c r="AG19" s="22">
        <v>25.488659405617355</v>
      </c>
      <c r="AH19" s="22">
        <v>36.446584301047274</v>
      </c>
      <c r="AI19" s="22">
        <v>35.054933693584402</v>
      </c>
      <c r="AJ19" s="22">
        <v>34.728086692564624</v>
      </c>
      <c r="AK19" s="21">
        <v>50.688553326907524</v>
      </c>
      <c r="AL19" s="21">
        <v>51.769864912029391</v>
      </c>
      <c r="AM19" s="21">
        <v>50.231013061405484</v>
      </c>
      <c r="AN19" s="21">
        <v>45.187171663224753</v>
      </c>
      <c r="AO19" s="21">
        <v>58.738904192759307</v>
      </c>
      <c r="AP19" s="21">
        <v>59.690808226050514</v>
      </c>
      <c r="AQ19" s="21">
        <v>54.285142381292658</v>
      </c>
      <c r="AR19" s="21">
        <v>51.769947890493121</v>
      </c>
      <c r="AS19" s="21">
        <v>70.858572531930264</v>
      </c>
      <c r="AT19" s="21">
        <v>45.656482289816317</v>
      </c>
      <c r="AU19" s="21">
        <v>54.472456650754069</v>
      </c>
      <c r="AV19" s="21">
        <v>45.834648663303092</v>
      </c>
      <c r="AW19" s="21">
        <v>49.380818740097141</v>
      </c>
      <c r="AX19" s="22">
        <v>32.972481501239685</v>
      </c>
      <c r="AY19" s="22">
        <v>35.477922467466598</v>
      </c>
      <c r="AZ19" s="22">
        <v>34.082262118283985</v>
      </c>
      <c r="BA19" s="22">
        <v>35.365188398774791</v>
      </c>
      <c r="BB19" s="22">
        <v>30.110420169052762</v>
      </c>
      <c r="BC19" s="22">
        <v>45.314343486149639</v>
      </c>
      <c r="BD19" s="22">
        <v>41.792209399809821</v>
      </c>
      <c r="BE19" s="22">
        <v>42.096801895395849</v>
      </c>
      <c r="BF19" s="22">
        <v>23.12969837534455</v>
      </c>
      <c r="BG19" s="22">
        <v>36.002909363363706</v>
      </c>
      <c r="BH19" s="22">
        <v>53.254767039211607</v>
      </c>
      <c r="BI19" s="22">
        <v>51.094523976914523</v>
      </c>
      <c r="BJ19" s="22">
        <v>52.818540897713234</v>
      </c>
      <c r="BK19" s="21">
        <v>47.233414449275941</v>
      </c>
      <c r="BL19" s="21">
        <v>49.150470365039546</v>
      </c>
      <c r="BM19" s="21">
        <v>49.152373684435254</v>
      </c>
      <c r="BN19" s="21">
        <v>42.957491722290769</v>
      </c>
      <c r="BO19" s="21">
        <v>49.763378237582259</v>
      </c>
      <c r="BP19" s="21">
        <v>64.316548414337802</v>
      </c>
      <c r="BQ19" s="21">
        <v>52.248070262972519</v>
      </c>
      <c r="BR19" s="21">
        <v>48.892191615587222</v>
      </c>
      <c r="BS19" s="21">
        <v>45.209199209990011</v>
      </c>
      <c r="BT19" s="21">
        <v>48.660738827271423</v>
      </c>
      <c r="BU19" s="21">
        <v>73.357338500590629</v>
      </c>
      <c r="BV19" s="21">
        <v>67.572925178202496</v>
      </c>
      <c r="BW19" s="21">
        <v>67.790414220040574</v>
      </c>
      <c r="BX19" s="22">
        <v>73.369569553596364</v>
      </c>
      <c r="BY19" s="22">
        <v>72.340675005488009</v>
      </c>
      <c r="BZ19" s="22">
        <v>73.026164260899321</v>
      </c>
      <c r="CA19" s="22">
        <v>66.132988384844936</v>
      </c>
      <c r="CB19" s="22">
        <v>80.903870156867683</v>
      </c>
      <c r="CC19" s="22">
        <v>84.170416087004256</v>
      </c>
      <c r="CD19" s="22">
        <v>78.656435880879698</v>
      </c>
      <c r="CE19" s="22">
        <v>73.458237944021846</v>
      </c>
      <c r="CF19" s="22">
        <v>98.467026525136333</v>
      </c>
      <c r="CG19" s="22">
        <v>87.163397851637001</v>
      </c>
      <c r="CH19" s="22">
        <v>109.63865388541481</v>
      </c>
      <c r="CI19" s="22">
        <v>88.35222202292772</v>
      </c>
      <c r="CJ19" s="22">
        <v>96.393048846904819</v>
      </c>
      <c r="CK19" s="23">
        <v>9.0335565756821043E-2</v>
      </c>
      <c r="CL19" s="23">
        <v>9.7199787582100267E-2</v>
      </c>
      <c r="CM19" s="23">
        <v>9.3376060598038324E-2</v>
      </c>
      <c r="CN19" s="23">
        <v>9.6890927119930928E-2</v>
      </c>
      <c r="CO19" s="23">
        <v>8.2494301833021269E-2</v>
      </c>
      <c r="CP19" s="23">
        <v>0.12414888626342367</v>
      </c>
      <c r="CQ19" s="23">
        <v>0.11449920383509539</v>
      </c>
      <c r="CR19" s="23">
        <v>0.11533370382300234</v>
      </c>
      <c r="CS19" s="23">
        <v>6.3369036644779594E-2</v>
      </c>
      <c r="CT19" s="23">
        <v>9.8638107844832054E-2</v>
      </c>
      <c r="CU19" s="23">
        <v>0.14590347134030576</v>
      </c>
      <c r="CV19" s="23">
        <v>0.13998499719702609</v>
      </c>
      <c r="CW19" s="24">
        <v>0.14470833122661159</v>
      </c>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row>
    <row r="20" spans="1:159" s="12" customFormat="1" ht="16.7" customHeight="1">
      <c r="A20" s="19" t="s">
        <v>30</v>
      </c>
      <c r="B20" s="20" t="s">
        <v>30</v>
      </c>
      <c r="C20" s="20" t="s">
        <v>31</v>
      </c>
      <c r="D20" s="20" t="s">
        <v>20</v>
      </c>
      <c r="E20" s="20" t="s">
        <v>21</v>
      </c>
      <c r="F20" s="20" t="s">
        <v>22</v>
      </c>
      <c r="G20" s="20" t="s">
        <v>23</v>
      </c>
      <c r="H20" s="20" t="s">
        <v>6</v>
      </c>
      <c r="I20" s="28" t="s">
        <v>7</v>
      </c>
      <c r="J20" s="157">
        <v>41086</v>
      </c>
      <c r="K20" s="21">
        <v>34.942858852390358</v>
      </c>
      <c r="L20" s="21">
        <v>29.788048861010235</v>
      </c>
      <c r="M20" s="21">
        <v>32.167312433955622</v>
      </c>
      <c r="N20" s="21">
        <v>26.535644695289928</v>
      </c>
      <c r="O20" s="21">
        <v>29.829981825643429</v>
      </c>
      <c r="P20" s="21">
        <v>27.383595747544078</v>
      </c>
      <c r="Q20" s="21">
        <v>27.89545968654064</v>
      </c>
      <c r="R20" s="21">
        <v>25.260230058457477</v>
      </c>
      <c r="S20" s="21">
        <v>25.35427592850262</v>
      </c>
      <c r="T20" s="21">
        <v>26.550410754294248</v>
      </c>
      <c r="U20" s="21">
        <v>30.948531837677336</v>
      </c>
      <c r="V20" s="21">
        <v>23.836734693877549</v>
      </c>
      <c r="W20" s="21">
        <v>20.228198859005708</v>
      </c>
      <c r="X20" s="22">
        <v>27.408304912343688</v>
      </c>
      <c r="Y20" s="22">
        <v>30.270056124133379</v>
      </c>
      <c r="Z20" s="22">
        <v>33.298696724198663</v>
      </c>
      <c r="AA20" s="22">
        <v>30.435060135725326</v>
      </c>
      <c r="AB20" s="22">
        <v>29.145218971683178</v>
      </c>
      <c r="AC20" s="22">
        <v>22.791010631139823</v>
      </c>
      <c r="AD20" s="22">
        <v>25.890289222814673</v>
      </c>
      <c r="AE20" s="22">
        <v>21.577880445031116</v>
      </c>
      <c r="AF20" s="22">
        <v>23.400941881622604</v>
      </c>
      <c r="AG20" s="22">
        <v>24.860343539955188</v>
      </c>
      <c r="AH20" s="22">
        <v>28.660508083140876</v>
      </c>
      <c r="AI20" s="22">
        <v>25.450680272108841</v>
      </c>
      <c r="AJ20" s="22">
        <v>22.112197772344473</v>
      </c>
      <c r="AK20" s="21">
        <v>28.84969784000479</v>
      </c>
      <c r="AL20" s="21">
        <v>27.54671508748762</v>
      </c>
      <c r="AM20" s="21">
        <v>28.773159563226489</v>
      </c>
      <c r="AN20" s="21">
        <v>20.674259221931063</v>
      </c>
      <c r="AO20" s="21">
        <v>20.243301870199918</v>
      </c>
      <c r="AP20" s="21">
        <v>23.183959090297403</v>
      </c>
      <c r="AQ20" s="21">
        <v>21.968411698174179</v>
      </c>
      <c r="AR20" s="21">
        <v>23.264190081086177</v>
      </c>
      <c r="AS20" s="21">
        <v>23.518141924435408</v>
      </c>
      <c r="AT20" s="21">
        <v>20.008215085884984</v>
      </c>
      <c r="AU20" s="21">
        <v>21.19432530517981</v>
      </c>
      <c r="AV20" s="21">
        <v>15.642857142857142</v>
      </c>
      <c r="AW20" s="21">
        <v>12.593045368106495</v>
      </c>
      <c r="AX20" s="22">
        <v>33.501465924729246</v>
      </c>
      <c r="AY20" s="22">
        <v>32.511389897655995</v>
      </c>
      <c r="AZ20" s="22">
        <v>36.692849594927786</v>
      </c>
      <c r="BA20" s="22">
        <v>36.296445609084195</v>
      </c>
      <c r="BB20" s="22">
        <v>38.7318989271267</v>
      </c>
      <c r="BC20" s="22">
        <v>26.990647288386498</v>
      </c>
      <c r="BD20" s="22">
        <v>31.817337211181137</v>
      </c>
      <c r="BE20" s="22">
        <v>23.573920422402416</v>
      </c>
      <c r="BF20" s="22">
        <v>25.237075885689816</v>
      </c>
      <c r="BG20" s="22">
        <v>31.402539208364445</v>
      </c>
      <c r="BH20" s="22">
        <v>38.414714615638395</v>
      </c>
      <c r="BI20" s="22">
        <v>33.644557823129247</v>
      </c>
      <c r="BJ20" s="22">
        <v>29.74735126324369</v>
      </c>
      <c r="BK20" s="21">
        <v>89.836242400470695</v>
      </c>
      <c r="BL20" s="21">
        <v>101.78507992895204</v>
      </c>
      <c r="BM20" s="21">
        <v>104.73631730556173</v>
      </c>
      <c r="BN20" s="21">
        <v>82.991022352510086</v>
      </c>
      <c r="BO20" s="21">
        <v>80.847292242641075</v>
      </c>
      <c r="BP20" s="21">
        <v>63.801092484460362</v>
      </c>
      <c r="BQ20" s="21">
        <v>69.941073766914016</v>
      </c>
      <c r="BR20" s="21">
        <v>55.039682539682538</v>
      </c>
      <c r="BS20" s="21">
        <v>60.346398012696653</v>
      </c>
      <c r="BT20" s="21">
        <v>63.550973654066439</v>
      </c>
      <c r="BU20" s="21">
        <v>78.972727272727269</v>
      </c>
      <c r="BV20" s="21">
        <v>75.964467005076145</v>
      </c>
      <c r="BW20" s="21">
        <v>66.662571662571665</v>
      </c>
      <c r="BX20" s="22">
        <v>94.560698176112979</v>
      </c>
      <c r="BY20" s="22">
        <v>92.627664298401413</v>
      </c>
      <c r="BZ20" s="22">
        <v>90.501883447817434</v>
      </c>
      <c r="CA20" s="22">
        <v>56.375045804323932</v>
      </c>
      <c r="CB20" s="22">
        <v>56.153846153846153</v>
      </c>
      <c r="CC20" s="22">
        <v>64.901111320399323</v>
      </c>
      <c r="CD20" s="22">
        <v>59.34635530336098</v>
      </c>
      <c r="CE20" s="22">
        <v>59.341029341029341</v>
      </c>
      <c r="CF20" s="22">
        <v>60.648633728953904</v>
      </c>
      <c r="CG20" s="22">
        <v>51.147384497899964</v>
      </c>
      <c r="CH20" s="22">
        <v>58.4</v>
      </c>
      <c r="CI20" s="22">
        <v>46.690355329949242</v>
      </c>
      <c r="CJ20" s="22">
        <v>37.96478296478297</v>
      </c>
      <c r="CK20" s="23">
        <v>9.1784838149943135E-2</v>
      </c>
      <c r="CL20" s="23">
        <v>8.9072301089468467E-2</v>
      </c>
      <c r="CM20" s="23">
        <v>0.10052835505459669</v>
      </c>
      <c r="CN20" s="23">
        <v>9.9442316737216971E-2</v>
      </c>
      <c r="CO20" s="23">
        <v>0.10611479158116904</v>
      </c>
      <c r="CP20" s="23">
        <v>7.3946978872291763E-2</v>
      </c>
      <c r="CQ20" s="23">
        <v>8.7170786879948309E-2</v>
      </c>
      <c r="CR20" s="23">
        <v>6.458608334904771E-2</v>
      </c>
      <c r="CS20" s="23">
        <v>6.9142673659424156E-2</v>
      </c>
      <c r="CT20" s="23">
        <v>8.6034353995519036E-2</v>
      </c>
      <c r="CU20" s="23">
        <v>0.10524579346750244</v>
      </c>
      <c r="CV20" s="23">
        <v>9.2176870748299305E-2</v>
      </c>
      <c r="CW20" s="24">
        <v>8.1499592502037504E-2</v>
      </c>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row>
    <row r="21" spans="1:159" s="12" customFormat="1" ht="16.7" customHeight="1">
      <c r="A21" s="19" t="s">
        <v>111</v>
      </c>
      <c r="B21" s="20" t="s">
        <v>111</v>
      </c>
      <c r="C21" s="20" t="s">
        <v>112</v>
      </c>
      <c r="D21" s="20" t="s">
        <v>20</v>
      </c>
      <c r="E21" s="20" t="s">
        <v>21</v>
      </c>
      <c r="F21" s="20" t="s">
        <v>87</v>
      </c>
      <c r="G21" s="20" t="s">
        <v>88</v>
      </c>
      <c r="H21" s="20" t="s">
        <v>6</v>
      </c>
      <c r="I21" s="28" t="s">
        <v>7</v>
      </c>
      <c r="J21" s="157">
        <v>41075</v>
      </c>
      <c r="K21" s="21">
        <v>25.763126954369081</v>
      </c>
      <c r="L21" s="21">
        <v>29.277344207002358</v>
      </c>
      <c r="M21" s="21">
        <v>26.562557993514009</v>
      </c>
      <c r="N21" s="21">
        <v>27.204417867597769</v>
      </c>
      <c r="O21" s="21">
        <v>38.599732852301798</v>
      </c>
      <c r="P21" s="21">
        <v>40.171465215888489</v>
      </c>
      <c r="Q21" s="21">
        <v>40.241171609260249</v>
      </c>
      <c r="R21" s="21">
        <v>31.270823171274987</v>
      </c>
      <c r="S21" s="21">
        <v>30.665512919911944</v>
      </c>
      <c r="T21" s="21">
        <v>33.849980572546279</v>
      </c>
      <c r="U21" s="21">
        <v>34.845681590160282</v>
      </c>
      <c r="V21" s="21">
        <v>43.161494722428266</v>
      </c>
      <c r="W21" s="21">
        <v>35.598578011003617</v>
      </c>
      <c r="X21" s="22">
        <v>41.999265477199017</v>
      </c>
      <c r="Y21" s="22">
        <v>37.421315040143391</v>
      </c>
      <c r="Z21" s="22">
        <v>34.423821311236303</v>
      </c>
      <c r="AA21" s="22">
        <v>43.819495423105479</v>
      </c>
      <c r="AB21" s="22">
        <v>37.088297691602619</v>
      </c>
      <c r="AC21" s="22">
        <v>41.119299923418609</v>
      </c>
      <c r="AD21" s="22">
        <v>60.550388291899367</v>
      </c>
      <c r="AE21" s="22">
        <v>50.004362571306515</v>
      </c>
      <c r="AF21" s="22">
        <v>54.124055523900275</v>
      </c>
      <c r="AG21" s="22">
        <v>61.638588715622653</v>
      </c>
      <c r="AH21" s="22">
        <v>63.704035053930674</v>
      </c>
      <c r="AI21" s="22">
        <v>57.191953712990951</v>
      </c>
      <c r="AJ21" s="22">
        <v>62.539418061630002</v>
      </c>
      <c r="AK21" s="21">
        <v>32.651184930705391</v>
      </c>
      <c r="AL21" s="21">
        <v>31.21096948199073</v>
      </c>
      <c r="AM21" s="21">
        <v>21.769650115044588</v>
      </c>
      <c r="AN21" s="21">
        <v>22.064820746100626</v>
      </c>
      <c r="AO21" s="21">
        <v>21.415875465861486</v>
      </c>
      <c r="AP21" s="21">
        <v>19.597877232906697</v>
      </c>
      <c r="AQ21" s="21">
        <v>29.269164254373543</v>
      </c>
      <c r="AR21" s="21">
        <v>20.934079618731467</v>
      </c>
      <c r="AS21" s="21">
        <v>23.544681378014111</v>
      </c>
      <c r="AT21" s="21">
        <v>27.437224380634316</v>
      </c>
      <c r="AU21" s="21">
        <v>29.056984806273164</v>
      </c>
      <c r="AV21" s="21"/>
      <c r="AW21" s="21"/>
      <c r="AX21" s="22">
        <v>35.111207500862712</v>
      </c>
      <c r="AY21" s="22">
        <v>35.487689765155011</v>
      </c>
      <c r="AZ21" s="22">
        <v>39.216729189705724</v>
      </c>
      <c r="BA21" s="22">
        <v>48.959092544602626</v>
      </c>
      <c r="BB21" s="22">
        <v>54.272155078042942</v>
      </c>
      <c r="BC21" s="22">
        <v>61.692887906400401</v>
      </c>
      <c r="BD21" s="22">
        <v>71.52239564678608</v>
      </c>
      <c r="BE21" s="22">
        <v>60.341106123850032</v>
      </c>
      <c r="BF21" s="22">
        <v>61.244887065798117</v>
      </c>
      <c r="BG21" s="22">
        <v>68.051344907534613</v>
      </c>
      <c r="BH21" s="22">
        <v>69.4927318378178</v>
      </c>
      <c r="BI21" s="22">
        <v>100.35344843541921</v>
      </c>
      <c r="BJ21" s="22">
        <v>98.137996072633612</v>
      </c>
      <c r="BK21" s="21">
        <v>58.218958020008401</v>
      </c>
      <c r="BL21" s="21">
        <v>53.041077451605538</v>
      </c>
      <c r="BM21" s="21">
        <v>48.77456222565052</v>
      </c>
      <c r="BN21" s="21">
        <v>60.838460238278351</v>
      </c>
      <c r="BO21" s="21">
        <v>52.278646445401442</v>
      </c>
      <c r="BP21" s="21">
        <v>59.932649977775469</v>
      </c>
      <c r="BQ21" s="21">
        <v>85.688689896881073</v>
      </c>
      <c r="BR21" s="21">
        <v>68.006795968918766</v>
      </c>
      <c r="BS21" s="21">
        <v>73.194148417219139</v>
      </c>
      <c r="BT21" s="21">
        <v>82.305838932944241</v>
      </c>
      <c r="BU21" s="21">
        <v>84.268305352628431</v>
      </c>
      <c r="BV21" s="21">
        <v>72.77305709804223</v>
      </c>
      <c r="BW21" s="21">
        <v>77.96486492217106</v>
      </c>
      <c r="BX21" s="22">
        <v>45.260743091239476</v>
      </c>
      <c r="BY21" s="22">
        <v>44.238516146695616</v>
      </c>
      <c r="BZ21" s="22">
        <v>30.845069307290931</v>
      </c>
      <c r="CA21" s="22">
        <v>30.634531654569365</v>
      </c>
      <c r="CB21" s="22">
        <v>30.187230244649729</v>
      </c>
      <c r="CC21" s="22">
        <v>28.564511523657309</v>
      </c>
      <c r="CD21" s="22">
        <v>41.420648324222626</v>
      </c>
      <c r="CE21" s="22">
        <v>28.470709518554997</v>
      </c>
      <c r="CF21" s="22">
        <v>31.840424494012751</v>
      </c>
      <c r="CG21" s="22">
        <v>36.636850675771129</v>
      </c>
      <c r="CH21" s="22">
        <v>38.436856726717323</v>
      </c>
      <c r="CI21" s="22"/>
      <c r="CJ21" s="22"/>
      <c r="CK21" s="23">
        <v>9.6195089043459484E-2</v>
      </c>
      <c r="CL21" s="23">
        <v>9.7226547301794544E-2</v>
      </c>
      <c r="CM21" s="23">
        <v>0.10744309367042663</v>
      </c>
      <c r="CN21" s="23">
        <v>0.13413450012219899</v>
      </c>
      <c r="CO21" s="23">
        <v>0.14869083583025464</v>
      </c>
      <c r="CP21" s="23">
        <v>0.16902161070246685</v>
      </c>
      <c r="CQ21" s="23">
        <v>0.1959517688953043</v>
      </c>
      <c r="CR21" s="23">
        <v>0.16531809896945215</v>
      </c>
      <c r="CS21" s="23">
        <v>0.16779421113917289</v>
      </c>
      <c r="CT21" s="23">
        <v>0.18644204084256058</v>
      </c>
      <c r="CU21" s="23">
        <v>0.19039104613100769</v>
      </c>
      <c r="CV21" s="23">
        <v>0.27494095461758689</v>
      </c>
      <c r="CW21" s="24">
        <v>0.26887122211680442</v>
      </c>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row>
    <row r="22" spans="1:159" s="12" customFormat="1" ht="16.7" customHeight="1">
      <c r="A22" s="19" t="s">
        <v>36</v>
      </c>
      <c r="B22" s="20" t="s">
        <v>36</v>
      </c>
      <c r="C22" s="20" t="s">
        <v>37</v>
      </c>
      <c r="D22" s="20" t="s">
        <v>20</v>
      </c>
      <c r="E22" s="20" t="s">
        <v>21</v>
      </c>
      <c r="F22" s="20" t="s">
        <v>22</v>
      </c>
      <c r="G22" s="20" t="s">
        <v>38</v>
      </c>
      <c r="H22" s="20" t="s">
        <v>16</v>
      </c>
      <c r="I22" s="28" t="s">
        <v>7</v>
      </c>
      <c r="J22" s="157">
        <v>41340</v>
      </c>
      <c r="K22" s="21">
        <v>44.470240038610584</v>
      </c>
      <c r="L22" s="21">
        <v>49.222557624957865</v>
      </c>
      <c r="M22" s="21">
        <v>50.132439067676287</v>
      </c>
      <c r="N22" s="21">
        <v>49.900513478819001</v>
      </c>
      <c r="O22" s="21">
        <v>61.766656639019004</v>
      </c>
      <c r="P22" s="21">
        <v>39.324811587923065</v>
      </c>
      <c r="Q22" s="21">
        <v>41.619215497747625</v>
      </c>
      <c r="R22" s="21">
        <v>63.305315177280484</v>
      </c>
      <c r="S22" s="21">
        <v>43.937492642731023</v>
      </c>
      <c r="T22" s="21">
        <v>43.818170504044808</v>
      </c>
      <c r="U22" s="21">
        <v>43.493123925613375</v>
      </c>
      <c r="V22" s="21">
        <v>45.994232070863127</v>
      </c>
      <c r="W22" s="21">
        <v>76.069973338699128</v>
      </c>
      <c r="X22" s="22">
        <v>23.72989623404829</v>
      </c>
      <c r="Y22" s="22">
        <v>23.945386339990915</v>
      </c>
      <c r="Z22" s="22">
        <v>25.770675579744434</v>
      </c>
      <c r="AA22" s="22">
        <v>23.711947551806347</v>
      </c>
      <c r="AB22" s="22">
        <v>24.862477974988181</v>
      </c>
      <c r="AC22" s="22">
        <v>28.762128785651282</v>
      </c>
      <c r="AD22" s="22">
        <v>25.326371454516316</v>
      </c>
      <c r="AE22" s="22">
        <v>29.703165799866209</v>
      </c>
      <c r="AF22" s="22">
        <v>28.778928781636257</v>
      </c>
      <c r="AG22" s="22">
        <v>26.447168637212201</v>
      </c>
      <c r="AH22" s="22">
        <v>29.404203781840913</v>
      </c>
      <c r="AI22" s="22">
        <v>29.850063270651244</v>
      </c>
      <c r="AJ22" s="22">
        <v>47.114542985059614</v>
      </c>
      <c r="AK22" s="21">
        <v>30.558717901401049</v>
      </c>
      <c r="AL22" s="21">
        <v>31.016148176369736</v>
      </c>
      <c r="AM22" s="21">
        <v>29.252469829626119</v>
      </c>
      <c r="AN22" s="21">
        <v>17.180145485665385</v>
      </c>
      <c r="AO22" s="21"/>
      <c r="AP22" s="21">
        <v>19.843157585230355</v>
      </c>
      <c r="AQ22" s="21">
        <v>17.826594020974664</v>
      </c>
      <c r="AR22" s="21"/>
      <c r="AS22" s="21">
        <v>16.713949381989405</v>
      </c>
      <c r="AT22" s="21">
        <v>17.243808338518981</v>
      </c>
      <c r="AU22" s="21">
        <v>19.346121789862998</v>
      </c>
      <c r="AV22" s="21">
        <v>22.406344722050559</v>
      </c>
      <c r="AW22" s="21">
        <v>38.246139141807937</v>
      </c>
      <c r="AX22" s="22">
        <v>37.641418371257821</v>
      </c>
      <c r="AY22" s="22">
        <v>42.151795788579051</v>
      </c>
      <c r="AZ22" s="22">
        <v>46.6506448177946</v>
      </c>
      <c r="BA22" s="22">
        <v>56.432315544959962</v>
      </c>
      <c r="BB22" s="22">
        <v>86.629134614007185</v>
      </c>
      <c r="BC22" s="22">
        <v>48.243782788343999</v>
      </c>
      <c r="BD22" s="22">
        <v>49.118992931289277</v>
      </c>
      <c r="BE22" s="22">
        <v>93.008480977146704</v>
      </c>
      <c r="BF22" s="22">
        <v>56.002472042377875</v>
      </c>
      <c r="BG22" s="22">
        <v>53.021530802738035</v>
      </c>
      <c r="BH22" s="22">
        <v>53.55120591759129</v>
      </c>
      <c r="BI22" s="22">
        <v>53.437950619463805</v>
      </c>
      <c r="BJ22" s="22">
        <v>84.938377181950813</v>
      </c>
      <c r="BK22" s="21">
        <v>36.966520720003537</v>
      </c>
      <c r="BL22" s="21">
        <v>38.40705572660822</v>
      </c>
      <c r="BM22" s="21">
        <v>43.102629430825935</v>
      </c>
      <c r="BN22" s="21">
        <v>39.737111685916972</v>
      </c>
      <c r="BO22" s="21">
        <v>41.579621954433286</v>
      </c>
      <c r="BP22" s="21">
        <v>48.816221469282688</v>
      </c>
      <c r="BQ22" s="21">
        <v>42.2932029019981</v>
      </c>
      <c r="BR22" s="21">
        <v>50.314921772188924</v>
      </c>
      <c r="BS22" s="21">
        <v>48.399786189420333</v>
      </c>
      <c r="BT22" s="21">
        <v>43.481543624161077</v>
      </c>
      <c r="BU22" s="21">
        <v>47.707276876267748</v>
      </c>
      <c r="BV22" s="21">
        <v>48.67484044339939</v>
      </c>
      <c r="BW22" s="21">
        <v>74.056297936269473</v>
      </c>
      <c r="BX22" s="22">
        <v>47.604484542921583</v>
      </c>
      <c r="BY22" s="22">
        <v>49.748160857404756</v>
      </c>
      <c r="BZ22" s="22">
        <v>48.926088999925796</v>
      </c>
      <c r="CA22" s="22">
        <v>28.790944246677082</v>
      </c>
      <c r="CB22" s="22"/>
      <c r="CC22" s="22">
        <v>33.678591127570719</v>
      </c>
      <c r="CD22" s="22">
        <v>29.769118696479548</v>
      </c>
      <c r="CE22" s="22"/>
      <c r="CF22" s="22">
        <v>28.10916217928413</v>
      </c>
      <c r="CG22" s="22">
        <v>28.350384678343431</v>
      </c>
      <c r="CH22" s="22">
        <v>31.388395875591613</v>
      </c>
      <c r="CI22" s="22">
        <v>36.536781995297275</v>
      </c>
      <c r="CJ22" s="22">
        <v>60.116628449434643</v>
      </c>
      <c r="CK22" s="23">
        <v>0.10312717361988445</v>
      </c>
      <c r="CL22" s="23">
        <v>0.11548437202350424</v>
      </c>
      <c r="CM22" s="23">
        <v>0.12780998580217698</v>
      </c>
      <c r="CN22" s="23">
        <v>0.15460908368482182</v>
      </c>
      <c r="CO22" s="23">
        <v>0.23734009483289642</v>
      </c>
      <c r="CP22" s="23">
        <v>0.13217474736532603</v>
      </c>
      <c r="CQ22" s="23">
        <v>0.13457258337339528</v>
      </c>
      <c r="CR22" s="23">
        <v>0.25481775610177176</v>
      </c>
      <c r="CS22" s="23">
        <v>0.15343143025309006</v>
      </c>
      <c r="CT22" s="23">
        <v>0.14526446795270695</v>
      </c>
      <c r="CU22" s="23">
        <v>0.14671563265093501</v>
      </c>
      <c r="CV22" s="23">
        <v>0.14640534416291454</v>
      </c>
      <c r="CW22" s="24">
        <v>0.2327078826902762</v>
      </c>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row>
    <row r="23" spans="1:159" s="12" customFormat="1" ht="16.7" customHeight="1">
      <c r="A23" s="19" t="s">
        <v>108</v>
      </c>
      <c r="B23" s="20" t="s">
        <v>109</v>
      </c>
      <c r="C23" s="20" t="s">
        <v>110</v>
      </c>
      <c r="D23" s="20" t="s">
        <v>20</v>
      </c>
      <c r="E23" s="20" t="s">
        <v>21</v>
      </c>
      <c r="F23" s="20" t="s">
        <v>87</v>
      </c>
      <c r="G23" s="20" t="s">
        <v>88</v>
      </c>
      <c r="H23" s="20" t="s">
        <v>12</v>
      </c>
      <c r="I23" s="28" t="s">
        <v>7</v>
      </c>
      <c r="J23" s="157">
        <v>41320</v>
      </c>
      <c r="K23" s="21">
        <v>41.036376525329693</v>
      </c>
      <c r="L23" s="21">
        <v>38.23079622507948</v>
      </c>
      <c r="M23" s="21">
        <v>33.84743827970842</v>
      </c>
      <c r="N23" s="21">
        <v>34.106785246741488</v>
      </c>
      <c r="O23" s="21">
        <v>17.633193444373056</v>
      </c>
      <c r="P23" s="21">
        <v>12.693696950554942</v>
      </c>
      <c r="Q23" s="21">
        <v>11.470146249012553</v>
      </c>
      <c r="R23" s="21">
        <v>9.7506151580541154</v>
      </c>
      <c r="S23" s="21">
        <v>13.452968715578631</v>
      </c>
      <c r="T23" s="21">
        <v>14.360377229098066</v>
      </c>
      <c r="U23" s="21">
        <v>14.079599550800287</v>
      </c>
      <c r="V23" s="21">
        <v>17.282561419352557</v>
      </c>
      <c r="W23" s="21">
        <v>16.500167169025126</v>
      </c>
      <c r="X23" s="22">
        <v>26.946996981437781</v>
      </c>
      <c r="Y23" s="22">
        <v>25.010104518593568</v>
      </c>
      <c r="Z23" s="22">
        <v>21.524923395115636</v>
      </c>
      <c r="AA23" s="22">
        <v>23.894319839648926</v>
      </c>
      <c r="AB23" s="22">
        <v>21.292725457524398</v>
      </c>
      <c r="AC23" s="22">
        <v>16.689695764336474</v>
      </c>
      <c r="AD23" s="22">
        <v>18.280128082102102</v>
      </c>
      <c r="AE23" s="22">
        <v>22.888792246700721</v>
      </c>
      <c r="AF23" s="22">
        <v>26.574235074032433</v>
      </c>
      <c r="AG23" s="22">
        <v>23.658911662796037</v>
      </c>
      <c r="AH23" s="22">
        <v>21.337193070176532</v>
      </c>
      <c r="AI23" s="22">
        <v>19.984917412734518</v>
      </c>
      <c r="AJ23" s="22">
        <v>24.120154052926463</v>
      </c>
      <c r="AK23" s="21">
        <v>24.438074050730247</v>
      </c>
      <c r="AL23" s="21">
        <v>24.168391778272504</v>
      </c>
      <c r="AM23" s="21">
        <v>25.382436104405357</v>
      </c>
      <c r="AN23" s="21">
        <v>21.65034997896155</v>
      </c>
      <c r="AO23" s="21">
        <v>29.093715218077421</v>
      </c>
      <c r="AP23" s="21">
        <v>20.497002233267967</v>
      </c>
      <c r="AQ23" s="21">
        <v>16.357416191399441</v>
      </c>
      <c r="AR23" s="21">
        <v>24.700163164773691</v>
      </c>
      <c r="AS23" s="21">
        <v>22.81849896191034</v>
      </c>
      <c r="AT23" s="21">
        <v>29.974798764050238</v>
      </c>
      <c r="AU23" s="21">
        <v>20.199467235198988</v>
      </c>
      <c r="AV23" s="21">
        <v>20.650636038290759</v>
      </c>
      <c r="AW23" s="21">
        <v>26.406203855777878</v>
      </c>
      <c r="AX23" s="22">
        <v>43.545299456037228</v>
      </c>
      <c r="AY23" s="22">
        <v>39.072508965400544</v>
      </c>
      <c r="AZ23" s="22">
        <v>29.989925570418702</v>
      </c>
      <c r="BA23" s="22">
        <v>36.35075510742886</v>
      </c>
      <c r="BB23" s="22">
        <v>9.8322036838200351</v>
      </c>
      <c r="BC23" s="22">
        <v>8.8863904816234509</v>
      </c>
      <c r="BD23" s="22">
        <v>13.392858139715214</v>
      </c>
      <c r="BE23" s="22">
        <v>7.9392442399811429</v>
      </c>
      <c r="BF23" s="22">
        <v>17.208704827700725</v>
      </c>
      <c r="BG23" s="22">
        <v>8.0444901278438632</v>
      </c>
      <c r="BH23" s="22">
        <v>15.217325385777835</v>
      </c>
      <c r="BI23" s="22">
        <v>16.616842793796312</v>
      </c>
      <c r="BJ23" s="22">
        <v>14.214117366173708</v>
      </c>
      <c r="BK23" s="21">
        <v>38.008052424772387</v>
      </c>
      <c r="BL23" s="21">
        <v>35.386537739725341</v>
      </c>
      <c r="BM23" s="21">
        <v>30.72073052483298</v>
      </c>
      <c r="BN23" s="21">
        <v>34.05850275645831</v>
      </c>
      <c r="BO23" s="21">
        <v>29.630562738835359</v>
      </c>
      <c r="BP23" s="21">
        <v>23.525912560631088</v>
      </c>
      <c r="BQ23" s="21">
        <v>25.813476407052917</v>
      </c>
      <c r="BR23" s="21">
        <v>31.393160422056315</v>
      </c>
      <c r="BS23" s="21">
        <v>36.709404431800152</v>
      </c>
      <c r="BT23" s="21">
        <v>33.237412886395191</v>
      </c>
      <c r="BU23" s="21">
        <v>30.188871028950665</v>
      </c>
      <c r="BV23" s="21">
        <v>27.873270778425105</v>
      </c>
      <c r="BW23" s="21">
        <v>32.698133419142991</v>
      </c>
      <c r="BX23" s="22">
        <v>34.469280577737514</v>
      </c>
      <c r="BY23" s="22">
        <v>34.195607104899914</v>
      </c>
      <c r="BZ23" s="22">
        <v>36.226237153725272</v>
      </c>
      <c r="CA23" s="22">
        <v>30.859991386454261</v>
      </c>
      <c r="CB23" s="22">
        <v>40.486275737445212</v>
      </c>
      <c r="CC23" s="22">
        <v>28.892718543458322</v>
      </c>
      <c r="CD23" s="22">
        <v>23.09840363484366</v>
      </c>
      <c r="CE23" s="22">
        <v>33.877549165770347</v>
      </c>
      <c r="CF23" s="22">
        <v>31.521265036821667</v>
      </c>
      <c r="CG23" s="22">
        <v>42.110337825641295</v>
      </c>
      <c r="CH23" s="22">
        <v>28.579162648589737</v>
      </c>
      <c r="CI23" s="22">
        <v>28.801758754089509</v>
      </c>
      <c r="CJ23" s="22">
        <v>35.797183337830056</v>
      </c>
      <c r="CK23" s="23">
        <v>0.11930219029051295</v>
      </c>
      <c r="CL23" s="23">
        <v>0.10704796976822065</v>
      </c>
      <c r="CM23" s="23">
        <v>8.2164179644982738E-2</v>
      </c>
      <c r="CN23" s="23">
        <v>9.9591109883366752E-2</v>
      </c>
      <c r="CO23" s="23">
        <v>2.6937544339232972E-2</v>
      </c>
      <c r="CP23" s="23">
        <v>2.4346275292119045E-2</v>
      </c>
      <c r="CQ23" s="23">
        <v>3.6692762026617025E-2</v>
      </c>
      <c r="CR23" s="23">
        <v>2.1751354082140118E-2</v>
      </c>
      <c r="CS23" s="23">
        <v>4.714713651424856E-2</v>
      </c>
      <c r="CT23" s="23">
        <v>2.2039698980394148E-2</v>
      </c>
      <c r="CU23" s="23">
        <v>4.169130242678859E-2</v>
      </c>
      <c r="CV23" s="23">
        <v>4.5525596695332363E-2</v>
      </c>
      <c r="CW23" s="24">
        <v>3.8942787304585502E-2</v>
      </c>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row>
    <row r="24" spans="1:159" s="12" customFormat="1" ht="16.7" customHeight="1">
      <c r="A24" s="69" t="s">
        <v>119</v>
      </c>
      <c r="B24" s="70"/>
      <c r="C24" s="70"/>
      <c r="D24" s="70"/>
      <c r="E24" s="70"/>
      <c r="F24" s="70"/>
      <c r="G24" s="70"/>
      <c r="H24" s="70"/>
      <c r="I24" s="70"/>
      <c r="J24" s="71"/>
      <c r="K24" s="72">
        <f>MEDIAN(K4:K23)</f>
        <v>39.166717924062752</v>
      </c>
      <c r="L24" s="72">
        <f t="shared" ref="L24:BW24" si="0">MEDIAN(L4:L23)</f>
        <v>39.065110809954675</v>
      </c>
      <c r="M24" s="72">
        <f t="shared" si="0"/>
        <v>38.761420431337086</v>
      </c>
      <c r="N24" s="72">
        <f t="shared" si="0"/>
        <v>39.42547263220839</v>
      </c>
      <c r="O24" s="72">
        <f t="shared" si="0"/>
        <v>43.82130467109944</v>
      </c>
      <c r="P24" s="72">
        <f t="shared" si="0"/>
        <v>41.864146168996619</v>
      </c>
      <c r="Q24" s="72">
        <f t="shared" si="0"/>
        <v>43.427677902865405</v>
      </c>
      <c r="R24" s="72">
        <f t="shared" si="0"/>
        <v>44.791355989722391</v>
      </c>
      <c r="S24" s="72">
        <f t="shared" si="0"/>
        <v>41.593292721640609</v>
      </c>
      <c r="T24" s="72">
        <f t="shared" si="0"/>
        <v>39.043760129659645</v>
      </c>
      <c r="U24" s="72">
        <f t="shared" si="0"/>
        <v>40.229419032482909</v>
      </c>
      <c r="V24" s="72">
        <f t="shared" si="0"/>
        <v>44.739266815100613</v>
      </c>
      <c r="W24" s="72">
        <f t="shared" si="0"/>
        <v>46.446476373361648</v>
      </c>
      <c r="X24" s="72">
        <f t="shared" si="0"/>
        <v>27.177650946890736</v>
      </c>
      <c r="Y24" s="72">
        <f t="shared" si="0"/>
        <v>26.926326229202402</v>
      </c>
      <c r="Z24" s="72">
        <f t="shared" si="0"/>
        <v>27.042323423478244</v>
      </c>
      <c r="AA24" s="72">
        <f t="shared" si="0"/>
        <v>26.571559910450674</v>
      </c>
      <c r="AB24" s="72">
        <f t="shared" si="0"/>
        <v>31.797337131881847</v>
      </c>
      <c r="AC24" s="72">
        <f t="shared" si="0"/>
        <v>30.738937977516962</v>
      </c>
      <c r="AD24" s="72">
        <f t="shared" si="0"/>
        <v>28.081339056533935</v>
      </c>
      <c r="AE24" s="72">
        <f t="shared" si="0"/>
        <v>29.39709594042727</v>
      </c>
      <c r="AF24" s="72">
        <f t="shared" si="0"/>
        <v>28.778928781636257</v>
      </c>
      <c r="AG24" s="72">
        <f t="shared" si="0"/>
        <v>25.488659405617355</v>
      </c>
      <c r="AH24" s="72">
        <f t="shared" si="0"/>
        <v>28.660508083140876</v>
      </c>
      <c r="AI24" s="72">
        <f t="shared" si="0"/>
        <v>30.774572174228521</v>
      </c>
      <c r="AJ24" s="72">
        <f t="shared" si="0"/>
        <v>31.551175534735727</v>
      </c>
      <c r="AK24" s="72">
        <f t="shared" si="0"/>
        <v>50.706944320792857</v>
      </c>
      <c r="AL24" s="72">
        <f t="shared" si="0"/>
        <v>51.448914234666731</v>
      </c>
      <c r="AM24" s="72">
        <f t="shared" si="0"/>
        <v>49.978255615696639</v>
      </c>
      <c r="AN24" s="72">
        <f t="shared" si="0"/>
        <v>43.865885796258482</v>
      </c>
      <c r="AO24" s="72">
        <f t="shared" si="0"/>
        <v>44.425764855056237</v>
      </c>
      <c r="AP24" s="72">
        <f t="shared" si="0"/>
        <v>48.181603132568057</v>
      </c>
      <c r="AQ24" s="72">
        <f t="shared" si="0"/>
        <v>46.167376771679855</v>
      </c>
      <c r="AR24" s="72">
        <f t="shared" si="0"/>
        <v>43.44242235883447</v>
      </c>
      <c r="AS24" s="72">
        <f t="shared" si="0"/>
        <v>39.581944705373743</v>
      </c>
      <c r="AT24" s="72">
        <f t="shared" si="0"/>
        <v>38.73732887630252</v>
      </c>
      <c r="AU24" s="72">
        <f t="shared" si="0"/>
        <v>38.379027121139018</v>
      </c>
      <c r="AV24" s="72">
        <f t="shared" si="0"/>
        <v>40.216517631623056</v>
      </c>
      <c r="AW24" s="72">
        <f t="shared" si="0"/>
        <v>39.780986430220523</v>
      </c>
      <c r="AX24" s="72">
        <f t="shared" si="0"/>
        <v>24.44393698175238</v>
      </c>
      <c r="AY24" s="72">
        <f t="shared" si="0"/>
        <v>22.807321813783311</v>
      </c>
      <c r="AZ24" s="72">
        <f t="shared" si="0"/>
        <v>26.667575344205179</v>
      </c>
      <c r="BA24" s="72">
        <f t="shared" si="0"/>
        <v>24.619486519380196</v>
      </c>
      <c r="BB24" s="72">
        <f t="shared" si="0"/>
        <v>29.727396754147335</v>
      </c>
      <c r="BC24" s="72">
        <f t="shared" si="0"/>
        <v>27.555621340668061</v>
      </c>
      <c r="BD24" s="72">
        <f t="shared" si="0"/>
        <v>27.142485358435525</v>
      </c>
      <c r="BE24" s="72">
        <f t="shared" si="0"/>
        <v>31.696805143302402</v>
      </c>
      <c r="BF24" s="72">
        <f t="shared" si="0"/>
        <v>29.693958434574977</v>
      </c>
      <c r="BG24" s="72">
        <f t="shared" si="0"/>
        <v>34.009556601784837</v>
      </c>
      <c r="BH24" s="72">
        <f t="shared" si="0"/>
        <v>35.413470580520794</v>
      </c>
      <c r="BI24" s="72">
        <f t="shared" si="0"/>
        <v>41.131051752921536</v>
      </c>
      <c r="BJ24" s="72">
        <f t="shared" si="0"/>
        <v>46.59331192220116</v>
      </c>
      <c r="BK24" s="72">
        <f t="shared" si="0"/>
        <v>46.795766735556924</v>
      </c>
      <c r="BL24" s="72">
        <f t="shared" si="0"/>
        <v>47.580905725298337</v>
      </c>
      <c r="BM24" s="72">
        <f t="shared" si="0"/>
        <v>48.482311943438248</v>
      </c>
      <c r="BN24" s="72">
        <f t="shared" si="0"/>
        <v>42.955440992863537</v>
      </c>
      <c r="BO24" s="72">
        <f t="shared" si="0"/>
        <v>47.930418212175233</v>
      </c>
      <c r="BP24" s="72">
        <f t="shared" si="0"/>
        <v>56.483271139513668</v>
      </c>
      <c r="BQ24" s="72">
        <f t="shared" si="0"/>
        <v>48.219005305022051</v>
      </c>
      <c r="BR24" s="72">
        <f t="shared" si="0"/>
        <v>50.822583228380736</v>
      </c>
      <c r="BS24" s="72">
        <f t="shared" si="0"/>
        <v>46.784133748565807</v>
      </c>
      <c r="BT24" s="72">
        <f t="shared" si="0"/>
        <v>49.601181683899561</v>
      </c>
      <c r="BU24" s="72">
        <f t="shared" si="0"/>
        <v>54.453273765929389</v>
      </c>
      <c r="BV24" s="72">
        <f t="shared" si="0"/>
        <v>54.348733648761481</v>
      </c>
      <c r="BW24" s="72">
        <f t="shared" si="0"/>
        <v>51.859434172421473</v>
      </c>
      <c r="BX24" s="72">
        <f t="shared" ref="BX24:CW24" si="1">MEDIAN(BX4:BX23)</f>
        <v>74.371629367970883</v>
      </c>
      <c r="BY24" s="72">
        <f t="shared" si="1"/>
        <v>72.410829560197527</v>
      </c>
      <c r="BZ24" s="72">
        <f t="shared" si="1"/>
        <v>74.04425650183893</v>
      </c>
      <c r="CA24" s="72">
        <f t="shared" si="1"/>
        <v>60.591761820491755</v>
      </c>
      <c r="CB24" s="72">
        <f t="shared" si="1"/>
        <v>66.237700309249362</v>
      </c>
      <c r="CC24" s="72">
        <f t="shared" si="1"/>
        <v>67.449061609449842</v>
      </c>
      <c r="CD24" s="72">
        <f t="shared" si="1"/>
        <v>68.037158659780289</v>
      </c>
      <c r="CE24" s="72">
        <f t="shared" si="1"/>
        <v>73.458237944021846</v>
      </c>
      <c r="CF24" s="72">
        <f t="shared" si="1"/>
        <v>65.653172958628176</v>
      </c>
      <c r="CG24" s="72">
        <f t="shared" si="1"/>
        <v>58.872480137676426</v>
      </c>
      <c r="CH24" s="72">
        <f t="shared" si="1"/>
        <v>58.66189871048725</v>
      </c>
      <c r="CI24" s="72">
        <f t="shared" si="1"/>
        <v>65.109074300071967</v>
      </c>
      <c r="CJ24" s="72">
        <f t="shared" si="1"/>
        <v>62.613183377924905</v>
      </c>
      <c r="CK24" s="73">
        <f t="shared" si="1"/>
        <v>6.6969690360965423E-2</v>
      </c>
      <c r="CL24" s="73">
        <f t="shared" si="1"/>
        <v>6.2485813188447432E-2</v>
      </c>
      <c r="CM24" s="73">
        <f t="shared" si="1"/>
        <v>7.3061850258096389E-2</v>
      </c>
      <c r="CN24" s="73">
        <f t="shared" si="1"/>
        <v>6.7450647998301888E-2</v>
      </c>
      <c r="CO24" s="73">
        <f t="shared" si="1"/>
        <v>8.14449226141023E-2</v>
      </c>
      <c r="CP24" s="73">
        <f t="shared" si="1"/>
        <v>7.5494852988131661E-2</v>
      </c>
      <c r="CQ24" s="73">
        <f t="shared" si="1"/>
        <v>7.4362973584754855E-2</v>
      </c>
      <c r="CR24" s="73">
        <f t="shared" si="1"/>
        <v>8.684056203644494E-2</v>
      </c>
      <c r="CS24" s="73">
        <f t="shared" si="1"/>
        <v>8.1353310779657476E-2</v>
      </c>
      <c r="CT24" s="73">
        <f t="shared" si="1"/>
        <v>9.317686740215024E-2</v>
      </c>
      <c r="CU24" s="73">
        <f t="shared" si="1"/>
        <v>9.7023207069919987E-2</v>
      </c>
      <c r="CV24" s="73">
        <f t="shared" si="1"/>
        <v>0.11268781302170283</v>
      </c>
      <c r="CW24" s="74">
        <f t="shared" si="1"/>
        <v>0.1276529093758936</v>
      </c>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row>
    <row r="25" spans="1:159" s="12" customFormat="1" ht="16.7" customHeight="1">
      <c r="A25" s="75" t="s">
        <v>120</v>
      </c>
      <c r="B25" s="76"/>
      <c r="C25" s="76"/>
      <c r="D25" s="76"/>
      <c r="E25" s="76"/>
      <c r="F25" s="76"/>
      <c r="G25" s="76"/>
      <c r="H25" s="76"/>
      <c r="I25" s="76"/>
      <c r="J25" s="77"/>
      <c r="K25" s="78">
        <f>QUARTILE(K4:K23,1)</f>
        <v>32.405134152163775</v>
      </c>
      <c r="L25" s="78">
        <f t="shared" ref="L25:BW25" si="2">QUARTILE(L4:L23,1)</f>
        <v>33.271955903546491</v>
      </c>
      <c r="M25" s="78">
        <f t="shared" si="2"/>
        <v>33.427406818270221</v>
      </c>
      <c r="N25" s="78">
        <f t="shared" si="2"/>
        <v>33.28267660583402</v>
      </c>
      <c r="O25" s="78">
        <f t="shared" si="2"/>
        <v>37.218305637148887</v>
      </c>
      <c r="P25" s="78">
        <f t="shared" si="2"/>
        <v>33.391050295402934</v>
      </c>
      <c r="Q25" s="78">
        <f t="shared" si="2"/>
        <v>35.492169403488681</v>
      </c>
      <c r="R25" s="78">
        <f t="shared" si="2"/>
        <v>31.663276220672188</v>
      </c>
      <c r="S25" s="78">
        <f t="shared" si="2"/>
        <v>30.824398504070494</v>
      </c>
      <c r="T25" s="78">
        <f t="shared" si="2"/>
        <v>27.9757986831221</v>
      </c>
      <c r="U25" s="78">
        <f t="shared" si="2"/>
        <v>31.246876341399602</v>
      </c>
      <c r="V25" s="78">
        <f t="shared" si="2"/>
        <v>37.352093358121621</v>
      </c>
      <c r="W25" s="78">
        <f t="shared" si="2"/>
        <v>38.74486716531014</v>
      </c>
      <c r="X25" s="78">
        <f t="shared" si="2"/>
        <v>22.573473781635887</v>
      </c>
      <c r="Y25" s="78">
        <f t="shared" si="2"/>
        <v>23.515524338257453</v>
      </c>
      <c r="Z25" s="78">
        <f t="shared" si="2"/>
        <v>24.056687152995121</v>
      </c>
      <c r="AA25" s="78">
        <f t="shared" si="2"/>
        <v>22.07298579713769</v>
      </c>
      <c r="AB25" s="78">
        <f t="shared" si="2"/>
        <v>23.970039845622235</v>
      </c>
      <c r="AC25" s="78">
        <f t="shared" si="2"/>
        <v>24.2193572210453</v>
      </c>
      <c r="AD25" s="78">
        <f t="shared" si="2"/>
        <v>20.312287705365982</v>
      </c>
      <c r="AE25" s="78">
        <f t="shared" si="2"/>
        <v>22.307366046471081</v>
      </c>
      <c r="AF25" s="78">
        <f t="shared" si="2"/>
        <v>21.269884792989473</v>
      </c>
      <c r="AG25" s="78">
        <f t="shared" si="2"/>
        <v>22.321069617151529</v>
      </c>
      <c r="AH25" s="78">
        <f t="shared" si="2"/>
        <v>22.257555345156916</v>
      </c>
      <c r="AI25" s="78">
        <f t="shared" si="2"/>
        <v>26.094845818650612</v>
      </c>
      <c r="AJ25" s="78">
        <f t="shared" si="2"/>
        <v>23.11617591263547</v>
      </c>
      <c r="AK25" s="78">
        <f>QUARTILE(AK4:AK23,3)</f>
        <v>58.031933969958892</v>
      </c>
      <c r="AL25" s="78">
        <f t="shared" ref="AL25:AW25" si="3">QUARTILE(AL4:AL23,3)</f>
        <v>60.212896649346746</v>
      </c>
      <c r="AM25" s="78">
        <f t="shared" si="3"/>
        <v>53.555767002155712</v>
      </c>
      <c r="AN25" s="78">
        <f t="shared" si="3"/>
        <v>48.380870620722973</v>
      </c>
      <c r="AO25" s="78">
        <f t="shared" si="3"/>
        <v>58.847773908759137</v>
      </c>
      <c r="AP25" s="78">
        <f t="shared" si="3"/>
        <v>59.435686601736847</v>
      </c>
      <c r="AQ25" s="78">
        <f t="shared" si="3"/>
        <v>52.06046515524794</v>
      </c>
      <c r="AR25" s="78">
        <f t="shared" si="3"/>
        <v>51.711732861907592</v>
      </c>
      <c r="AS25" s="78">
        <f t="shared" si="3"/>
        <v>50.995086727789499</v>
      </c>
      <c r="AT25" s="78">
        <f t="shared" si="3"/>
        <v>45.263799536264074</v>
      </c>
      <c r="AU25" s="78">
        <f t="shared" si="3"/>
        <v>48.185623268016208</v>
      </c>
      <c r="AV25" s="78">
        <f t="shared" si="3"/>
        <v>49.046310177325438</v>
      </c>
      <c r="AW25" s="78">
        <f t="shared" si="3"/>
        <v>49.921530693680552</v>
      </c>
      <c r="AX25" s="78">
        <f t="shared" si="2"/>
        <v>2.3231139589432597</v>
      </c>
      <c r="AY25" s="78">
        <f t="shared" si="2"/>
        <v>6.6864741749055634</v>
      </c>
      <c r="AZ25" s="78">
        <f t="shared" si="2"/>
        <v>9.4434335088395009</v>
      </c>
      <c r="BA25" s="78">
        <f t="shared" si="2"/>
        <v>11.122271147730309</v>
      </c>
      <c r="BB25" s="78">
        <f t="shared" si="2"/>
        <v>19.201292375798403</v>
      </c>
      <c r="BC25" s="78">
        <f t="shared" si="2"/>
        <v>18.83944186521401</v>
      </c>
      <c r="BD25" s="78">
        <f t="shared" si="2"/>
        <v>16.275791050660278</v>
      </c>
      <c r="BE25" s="78">
        <f t="shared" si="2"/>
        <v>13.108915952088598</v>
      </c>
      <c r="BF25" s="78">
        <f t="shared" si="2"/>
        <v>16.794743383013362</v>
      </c>
      <c r="BG25" s="78">
        <f t="shared" si="2"/>
        <v>15.576780664611984</v>
      </c>
      <c r="BH25" s="78">
        <f t="shared" si="2"/>
        <v>14.639997939158869</v>
      </c>
      <c r="BI25" s="78">
        <f t="shared" si="2"/>
        <v>24.073210448105428</v>
      </c>
      <c r="BJ25" s="78">
        <f t="shared" si="2"/>
        <v>26.987002435302614</v>
      </c>
      <c r="BK25" s="78">
        <f t="shared" si="2"/>
        <v>37.747669498580173</v>
      </c>
      <c r="BL25" s="78">
        <f t="shared" si="2"/>
        <v>37.651926229887501</v>
      </c>
      <c r="BM25" s="78">
        <f t="shared" si="2"/>
        <v>40.354981399668787</v>
      </c>
      <c r="BN25" s="78">
        <f t="shared" si="2"/>
        <v>38.129691408648696</v>
      </c>
      <c r="BO25" s="78">
        <f t="shared" si="2"/>
        <v>39.846691769897461</v>
      </c>
      <c r="BP25" s="78">
        <f t="shared" si="2"/>
        <v>42.776791859592038</v>
      </c>
      <c r="BQ25" s="78">
        <f t="shared" si="2"/>
        <v>35.253313653824776</v>
      </c>
      <c r="BR25" s="78">
        <f t="shared" si="2"/>
        <v>33.764718461925881</v>
      </c>
      <c r="BS25" s="78">
        <f t="shared" si="2"/>
        <v>33.361909328162966</v>
      </c>
      <c r="BT25" s="78">
        <f t="shared" si="2"/>
        <v>34.035972029024101</v>
      </c>
      <c r="BU25" s="78">
        <f t="shared" si="2"/>
        <v>32.140982424681916</v>
      </c>
      <c r="BV25" s="78">
        <f t="shared" si="2"/>
        <v>41.407490598101667</v>
      </c>
      <c r="BW25" s="78">
        <f t="shared" si="2"/>
        <v>37.675215806402349</v>
      </c>
      <c r="BX25" s="78">
        <f>QUARTILE(BX4:BX23,3)</f>
        <v>104.59998666059717</v>
      </c>
      <c r="BY25" s="78">
        <f t="shared" ref="BY25:CJ25" si="4">QUARTILE(BY4:BY23,3)</f>
        <v>105.7307313582682</v>
      </c>
      <c r="BZ25" s="78">
        <f t="shared" si="4"/>
        <v>104.70415457586972</v>
      </c>
      <c r="CA25" s="78">
        <f t="shared" si="4"/>
        <v>107.71255465020855</v>
      </c>
      <c r="CB25" s="78">
        <f t="shared" si="4"/>
        <v>98.402809520153951</v>
      </c>
      <c r="CC25" s="78">
        <f t="shared" si="4"/>
        <v>106.78566925343867</v>
      </c>
      <c r="CD25" s="78">
        <f t="shared" si="4"/>
        <v>108.58461761519816</v>
      </c>
      <c r="CE25" s="78">
        <f t="shared" si="4"/>
        <v>103.25451991315929</v>
      </c>
      <c r="CF25" s="78">
        <f t="shared" si="4"/>
        <v>91.729791434356244</v>
      </c>
      <c r="CG25" s="78">
        <f t="shared" si="4"/>
        <v>86.834861998164428</v>
      </c>
      <c r="CH25" s="78">
        <f t="shared" si="4"/>
        <v>75.619792058338845</v>
      </c>
      <c r="CI25" s="78">
        <f t="shared" si="4"/>
        <v>88.330775665065048</v>
      </c>
      <c r="CJ25" s="78">
        <f t="shared" si="4"/>
        <v>89.466521261154867</v>
      </c>
      <c r="CK25" s="79">
        <f t="shared" ref="CK25:CW25" si="5">QUARTILE(CK4:CK23,1)</f>
        <v>6.3646957779267387E-3</v>
      </c>
      <c r="CL25" s="79">
        <f t="shared" si="5"/>
        <v>1.8319107328508395E-2</v>
      </c>
      <c r="CM25" s="79">
        <f t="shared" si="5"/>
        <v>2.5872420572163015E-2</v>
      </c>
      <c r="CN25" s="79">
        <f t="shared" si="5"/>
        <v>3.0471975747206326E-2</v>
      </c>
      <c r="CO25" s="79">
        <f t="shared" si="5"/>
        <v>5.2606280481639463E-2</v>
      </c>
      <c r="CP25" s="79">
        <f t="shared" si="5"/>
        <v>5.1614909219764409E-2</v>
      </c>
      <c r="CQ25" s="79">
        <f t="shared" si="5"/>
        <v>4.4591208357973353E-2</v>
      </c>
      <c r="CR25" s="79">
        <f t="shared" si="5"/>
        <v>3.591483822490027E-2</v>
      </c>
      <c r="CS25" s="79">
        <f t="shared" si="5"/>
        <v>4.6012995569899615E-2</v>
      </c>
      <c r="CT25" s="79">
        <f t="shared" si="5"/>
        <v>4.2676111409895842E-2</v>
      </c>
      <c r="CU25" s="79">
        <f t="shared" si="5"/>
        <v>4.0109583394955808E-2</v>
      </c>
      <c r="CV25" s="79">
        <f t="shared" si="5"/>
        <v>6.5954001227686104E-2</v>
      </c>
      <c r="CW25" s="80">
        <f t="shared" si="5"/>
        <v>7.3936992973431814E-2</v>
      </c>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row>
    <row r="26" spans="1:159" s="114" customFormat="1">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row>
    <row r="27" spans="1:159" s="105" customFormat="1">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row>
    <row r="28" spans="1:159" ht="45" customHeight="1">
      <c r="A28" s="163" t="s">
        <v>148</v>
      </c>
      <c r="B28" s="163"/>
      <c r="C28" s="163"/>
      <c r="D28" s="163"/>
      <c r="E28" s="163"/>
      <c r="F28" s="163"/>
      <c r="G28" s="163"/>
      <c r="H28" s="163"/>
      <c r="I28" s="163"/>
      <c r="J28" s="163"/>
      <c r="K28" s="163"/>
      <c r="L28" s="163"/>
      <c r="M28" s="163"/>
      <c r="N28" s="163"/>
      <c r="O28" s="163"/>
      <c r="P28" s="163"/>
      <c r="Q28" s="163"/>
      <c r="AK28" s="11"/>
      <c r="AX28" s="11"/>
    </row>
    <row r="29" spans="1:159" s="105" customFormat="1"/>
    <row r="30" spans="1:159" s="105" customFormat="1"/>
    <row r="31" spans="1:159" s="105" customFormat="1"/>
    <row r="32" spans="1:159" s="105" customFormat="1"/>
    <row r="33" spans="1:10" s="105" customFormat="1"/>
    <row r="34" spans="1:10" s="105" customFormat="1"/>
    <row r="35" spans="1:10" s="105" customFormat="1"/>
    <row r="36" spans="1:10" s="105" customFormat="1"/>
    <row r="37" spans="1:10" s="105" customFormat="1"/>
    <row r="38" spans="1:10" s="105" customFormat="1"/>
    <row r="39" spans="1:10" s="105" customFormat="1"/>
    <row r="40" spans="1:10">
      <c r="A40" s="2"/>
      <c r="B40" s="2"/>
      <c r="C40" s="2"/>
      <c r="D40" s="2"/>
      <c r="E40" s="2"/>
      <c r="F40" s="2"/>
      <c r="G40" s="2"/>
      <c r="H40" s="2"/>
      <c r="I40" s="2"/>
      <c r="J40" s="2"/>
    </row>
    <row r="41" spans="1:10">
      <c r="A41" s="2"/>
      <c r="B41" s="2"/>
      <c r="C41" s="2"/>
      <c r="D41" s="2"/>
      <c r="E41" s="2"/>
      <c r="F41" s="2"/>
      <c r="G41" s="2"/>
      <c r="H41" s="2"/>
      <c r="I41" s="2"/>
      <c r="J41" s="2"/>
    </row>
    <row r="42" spans="1:10">
      <c r="A42" s="2"/>
      <c r="B42" s="2"/>
      <c r="C42" s="2"/>
      <c r="D42" s="2"/>
      <c r="E42" s="2"/>
      <c r="F42" s="2"/>
      <c r="G42" s="2"/>
      <c r="H42" s="2"/>
      <c r="I42" s="2"/>
      <c r="J42" s="2"/>
    </row>
    <row r="43" spans="1:10">
      <c r="A43" s="2"/>
      <c r="B43" s="2"/>
      <c r="C43" s="2"/>
      <c r="D43" s="2"/>
      <c r="E43" s="2"/>
      <c r="F43" s="2"/>
      <c r="G43" s="2"/>
      <c r="H43" s="2"/>
      <c r="I43" s="2"/>
      <c r="J43" s="2"/>
    </row>
    <row r="44" spans="1:10">
      <c r="A44" s="2"/>
      <c r="B44" s="2"/>
      <c r="C44" s="2"/>
      <c r="D44" s="2"/>
      <c r="E44" s="2"/>
      <c r="F44" s="2"/>
      <c r="G44" s="2"/>
      <c r="H44" s="2"/>
      <c r="I44" s="2"/>
      <c r="J44" s="2"/>
    </row>
    <row r="45" spans="1:10">
      <c r="A45" s="2"/>
      <c r="B45" s="2"/>
      <c r="C45" s="2"/>
      <c r="D45" s="2"/>
      <c r="E45" s="2"/>
      <c r="F45" s="2"/>
      <c r="G45" s="2"/>
      <c r="H45" s="2"/>
      <c r="I45" s="2"/>
      <c r="J45" s="2"/>
    </row>
    <row r="46" spans="1:10">
      <c r="A46" s="2"/>
      <c r="B46" s="2"/>
      <c r="C46" s="2"/>
      <c r="D46" s="2"/>
      <c r="E46" s="2"/>
      <c r="F46" s="2"/>
      <c r="G46" s="2"/>
      <c r="H46" s="2"/>
      <c r="I46" s="2"/>
      <c r="J46" s="2"/>
    </row>
    <row r="47" spans="1:10">
      <c r="A47" s="2"/>
      <c r="B47" s="2"/>
      <c r="C47" s="2"/>
      <c r="D47" s="2"/>
      <c r="E47" s="2"/>
      <c r="F47" s="2"/>
      <c r="G47" s="2"/>
      <c r="H47" s="2"/>
      <c r="I47" s="2"/>
      <c r="J47" s="2"/>
    </row>
    <row r="48" spans="1:10">
      <c r="A48" s="2"/>
      <c r="B48" s="2"/>
      <c r="C48" s="2"/>
      <c r="D48" s="2"/>
      <c r="E48" s="2"/>
      <c r="F48" s="2"/>
      <c r="G48" s="2"/>
      <c r="H48" s="2"/>
      <c r="I48" s="2"/>
      <c r="J48" s="2"/>
    </row>
    <row r="49" spans="1:10">
      <c r="A49" s="2"/>
      <c r="B49" s="2"/>
      <c r="C49" s="2"/>
      <c r="D49" s="2"/>
      <c r="E49" s="2"/>
      <c r="F49" s="2"/>
      <c r="G49" s="2"/>
      <c r="H49" s="2"/>
      <c r="I49" s="2"/>
      <c r="J49" s="2"/>
    </row>
  </sheetData>
  <mergeCells count="1">
    <mergeCell ref="A28:Q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DE51"/>
  <sheetViews>
    <sheetView showGridLines="0" zoomScale="87" zoomScaleNormal="87" workbookViewId="0">
      <selection activeCell="H2" sqref="H2"/>
    </sheetView>
  </sheetViews>
  <sheetFormatPr defaultRowHeight="11.25"/>
  <cols>
    <col min="1" max="2" width="25" style="1" customWidth="1"/>
    <col min="3" max="3" width="18.42578125" style="1" customWidth="1"/>
    <col min="4" max="4" width="13.85546875" style="1" customWidth="1"/>
    <col min="5" max="5" width="20.28515625" style="1" customWidth="1"/>
    <col min="6" max="6" width="25.85546875" style="1" customWidth="1"/>
    <col min="7" max="7" width="26.42578125" style="1" customWidth="1"/>
    <col min="8" max="8" width="15.28515625" style="1" customWidth="1"/>
    <col min="9" max="9" width="10.42578125" style="1" customWidth="1"/>
    <col min="10" max="10" width="9.28515625" style="1" customWidth="1"/>
    <col min="11" max="31" width="9.28515625" style="2" customWidth="1"/>
    <col min="32" max="32" width="8.42578125" style="2" customWidth="1"/>
    <col min="33" max="36" width="9.28515625" style="2" customWidth="1"/>
    <col min="37" max="101" width="9.28515625" style="2" bestFit="1" customWidth="1"/>
    <col min="102" max="16384" width="9.140625" style="2"/>
  </cols>
  <sheetData>
    <row r="1" spans="1:109" ht="54.75" customHeight="1"/>
    <row r="2" spans="1:109" s="82" customFormat="1" ht="36" customHeight="1">
      <c r="A2" s="110" t="s">
        <v>252</v>
      </c>
      <c r="B2" s="107"/>
      <c r="C2" s="106"/>
      <c r="D2" s="109"/>
      <c r="E2" s="109"/>
      <c r="F2" s="109"/>
      <c r="G2" s="109"/>
      <c r="H2" s="109"/>
      <c r="I2" s="109"/>
      <c r="J2" s="109"/>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08"/>
      <c r="CY2" s="108"/>
      <c r="CZ2" s="108"/>
      <c r="DA2" s="108"/>
      <c r="DB2" s="108"/>
      <c r="DC2" s="108"/>
      <c r="DD2" s="108"/>
      <c r="DE2" s="108"/>
    </row>
    <row r="3" spans="1:109" s="4" customFormat="1" ht="38.25" customHeight="1">
      <c r="A3" s="81" t="s">
        <v>0</v>
      </c>
      <c r="B3" s="81" t="s">
        <v>1</v>
      </c>
      <c r="C3" s="81" t="s">
        <v>2</v>
      </c>
      <c r="D3" s="81" t="s">
        <v>253</v>
      </c>
      <c r="E3" s="81" t="s">
        <v>254</v>
      </c>
      <c r="F3" s="81" t="s">
        <v>255</v>
      </c>
      <c r="G3" s="81" t="s">
        <v>256</v>
      </c>
      <c r="H3" s="81" t="s">
        <v>3</v>
      </c>
      <c r="I3" s="81" t="s">
        <v>4</v>
      </c>
      <c r="J3" s="81" t="s">
        <v>5</v>
      </c>
      <c r="K3" s="81" t="s">
        <v>186</v>
      </c>
      <c r="L3" s="81" t="s">
        <v>187</v>
      </c>
      <c r="M3" s="81" t="s">
        <v>188</v>
      </c>
      <c r="N3" s="81" t="s">
        <v>189</v>
      </c>
      <c r="O3" s="81" t="s">
        <v>190</v>
      </c>
      <c r="P3" s="81" t="s">
        <v>191</v>
      </c>
      <c r="Q3" s="81" t="s">
        <v>192</v>
      </c>
      <c r="R3" s="81" t="s">
        <v>193</v>
      </c>
      <c r="S3" s="81" t="s">
        <v>194</v>
      </c>
      <c r="T3" s="81" t="s">
        <v>195</v>
      </c>
      <c r="U3" s="81" t="s">
        <v>196</v>
      </c>
      <c r="V3" s="81" t="s">
        <v>197</v>
      </c>
      <c r="W3" s="81" t="s">
        <v>198</v>
      </c>
      <c r="X3" s="81" t="s">
        <v>199</v>
      </c>
      <c r="Y3" s="81" t="s">
        <v>200</v>
      </c>
      <c r="Z3" s="81" t="s">
        <v>201</v>
      </c>
      <c r="AA3" s="81" t="s">
        <v>202</v>
      </c>
      <c r="AB3" s="81" t="s">
        <v>203</v>
      </c>
      <c r="AC3" s="81" t="s">
        <v>204</v>
      </c>
      <c r="AD3" s="81" t="s">
        <v>205</v>
      </c>
      <c r="AE3" s="81" t="s">
        <v>206</v>
      </c>
      <c r="AF3" s="81" t="s">
        <v>207</v>
      </c>
      <c r="AG3" s="81" t="s">
        <v>208</v>
      </c>
      <c r="AH3" s="81" t="s">
        <v>209</v>
      </c>
      <c r="AI3" s="81" t="s">
        <v>210</v>
      </c>
      <c r="AJ3" s="81" t="s">
        <v>212</v>
      </c>
      <c r="AK3" s="81" t="s">
        <v>211</v>
      </c>
      <c r="AL3" s="81" t="s">
        <v>213</v>
      </c>
      <c r="AM3" s="81" t="s">
        <v>214</v>
      </c>
      <c r="AN3" s="81" t="s">
        <v>215</v>
      </c>
      <c r="AO3" s="81" t="s">
        <v>216</v>
      </c>
      <c r="AP3" s="81" t="s">
        <v>217</v>
      </c>
      <c r="AQ3" s="81" t="s">
        <v>218</v>
      </c>
      <c r="AR3" s="81" t="s">
        <v>219</v>
      </c>
      <c r="AS3" s="81" t="s">
        <v>220</v>
      </c>
      <c r="AT3" s="81" t="s">
        <v>221</v>
      </c>
      <c r="AU3" s="81" t="s">
        <v>222</v>
      </c>
      <c r="AV3" s="81" t="s">
        <v>223</v>
      </c>
      <c r="AW3" s="81" t="s">
        <v>224</v>
      </c>
      <c r="AX3" s="81" t="s">
        <v>225</v>
      </c>
      <c r="AY3" s="81" t="s">
        <v>226</v>
      </c>
      <c r="AZ3" s="81" t="s">
        <v>227</v>
      </c>
      <c r="BA3" s="81" t="s">
        <v>228</v>
      </c>
      <c r="BB3" s="81" t="s">
        <v>229</v>
      </c>
      <c r="BC3" s="81" t="s">
        <v>230</v>
      </c>
      <c r="BD3" s="81" t="s">
        <v>231</v>
      </c>
      <c r="BE3" s="81" t="s">
        <v>232</v>
      </c>
      <c r="BF3" s="81" t="s">
        <v>233</v>
      </c>
      <c r="BG3" s="81" t="s">
        <v>234</v>
      </c>
      <c r="BH3" s="81" t="s">
        <v>235</v>
      </c>
      <c r="BI3" s="81" t="s">
        <v>236</v>
      </c>
      <c r="BJ3" s="81" t="s">
        <v>237</v>
      </c>
      <c r="BK3" s="81" t="s">
        <v>137</v>
      </c>
      <c r="BL3" s="81" t="s">
        <v>149</v>
      </c>
      <c r="BM3" s="81" t="s">
        <v>150</v>
      </c>
      <c r="BN3" s="81" t="s">
        <v>151</v>
      </c>
      <c r="BO3" s="81" t="s">
        <v>152</v>
      </c>
      <c r="BP3" s="81" t="s">
        <v>153</v>
      </c>
      <c r="BQ3" s="81" t="s">
        <v>154</v>
      </c>
      <c r="BR3" s="81" t="s">
        <v>155</v>
      </c>
      <c r="BS3" s="81" t="s">
        <v>156</v>
      </c>
      <c r="BT3" s="81" t="s">
        <v>157</v>
      </c>
      <c r="BU3" s="81" t="s">
        <v>158</v>
      </c>
      <c r="BV3" s="81" t="s">
        <v>159</v>
      </c>
      <c r="BW3" s="81" t="s">
        <v>160</v>
      </c>
      <c r="BX3" s="81" t="s">
        <v>140</v>
      </c>
      <c r="BY3" s="81" t="s">
        <v>161</v>
      </c>
      <c r="BZ3" s="81" t="s">
        <v>162</v>
      </c>
      <c r="CA3" s="81" t="s">
        <v>163</v>
      </c>
      <c r="CB3" s="81" t="s">
        <v>164</v>
      </c>
      <c r="CC3" s="81" t="s">
        <v>165</v>
      </c>
      <c r="CD3" s="81" t="s">
        <v>166</v>
      </c>
      <c r="CE3" s="81" t="s">
        <v>167</v>
      </c>
      <c r="CF3" s="81" t="s">
        <v>168</v>
      </c>
      <c r="CG3" s="81" t="s">
        <v>169</v>
      </c>
      <c r="CH3" s="81" t="s">
        <v>170</v>
      </c>
      <c r="CI3" s="81" t="s">
        <v>171</v>
      </c>
      <c r="CJ3" s="81" t="s">
        <v>172</v>
      </c>
      <c r="CK3" s="81" t="s">
        <v>173</v>
      </c>
      <c r="CL3" s="81" t="s">
        <v>174</v>
      </c>
      <c r="CM3" s="81" t="s">
        <v>175</v>
      </c>
      <c r="CN3" s="81" t="s">
        <v>176</v>
      </c>
      <c r="CO3" s="81" t="s">
        <v>177</v>
      </c>
      <c r="CP3" s="81" t="s">
        <v>178</v>
      </c>
      <c r="CQ3" s="81" t="s">
        <v>179</v>
      </c>
      <c r="CR3" s="81" t="s">
        <v>180</v>
      </c>
      <c r="CS3" s="81" t="s">
        <v>181</v>
      </c>
      <c r="CT3" s="81" t="s">
        <v>182</v>
      </c>
      <c r="CU3" s="81" t="s">
        <v>183</v>
      </c>
      <c r="CV3" s="81" t="s">
        <v>184</v>
      </c>
      <c r="CW3" s="81" t="s">
        <v>185</v>
      </c>
      <c r="CX3" s="112"/>
      <c r="CY3" s="112"/>
      <c r="CZ3" s="112"/>
      <c r="DA3" s="112"/>
      <c r="DB3" s="112"/>
      <c r="DC3" s="112"/>
      <c r="DD3" s="112"/>
      <c r="DE3" s="112"/>
    </row>
    <row r="4" spans="1:109" s="12" customFormat="1" ht="16.7" customHeight="1">
      <c r="A4" s="35" t="s">
        <v>63</v>
      </c>
      <c r="B4" s="35" t="s">
        <v>64</v>
      </c>
      <c r="C4" s="35" t="s">
        <v>65</v>
      </c>
      <c r="D4" s="35" t="s">
        <v>20</v>
      </c>
      <c r="E4" s="35" t="s">
        <v>44</v>
      </c>
      <c r="F4" s="35" t="s">
        <v>44</v>
      </c>
      <c r="G4" s="35" t="s">
        <v>48</v>
      </c>
      <c r="H4" s="35" t="s">
        <v>41</v>
      </c>
      <c r="I4" s="83" t="s">
        <v>7</v>
      </c>
      <c r="J4" s="158">
        <v>41348</v>
      </c>
      <c r="K4" s="84">
        <v>2.9095232328882847</v>
      </c>
      <c r="L4" s="84">
        <v>2.9789918746654003</v>
      </c>
      <c r="M4" s="84">
        <v>3.1182707857392296</v>
      </c>
      <c r="N4" s="84">
        <v>3.9045494476779625</v>
      </c>
      <c r="O4" s="84">
        <v>4.2893107178298218</v>
      </c>
      <c r="P4" s="84">
        <v>5.1351427132623684</v>
      </c>
      <c r="Q4" s="84">
        <v>6.4660491130939883</v>
      </c>
      <c r="R4" s="84">
        <v>6.6976693278191171</v>
      </c>
      <c r="S4" s="84">
        <v>6.8481628798718024</v>
      </c>
      <c r="T4" s="84">
        <v>7.4496596865762967</v>
      </c>
      <c r="U4" s="84">
        <v>5.9377333464208606</v>
      </c>
      <c r="V4" s="84">
        <v>7.7536638522135952</v>
      </c>
      <c r="W4" s="84">
        <v>9.5829908490935676</v>
      </c>
      <c r="X4" s="85">
        <v>16.634606322586542</v>
      </c>
      <c r="Y4" s="85">
        <v>14.404569881953492</v>
      </c>
      <c r="Z4" s="85">
        <v>15.484723766743395</v>
      </c>
      <c r="AA4" s="85">
        <v>16.68479814702749</v>
      </c>
      <c r="AB4" s="85">
        <v>20.419018741213947</v>
      </c>
      <c r="AC4" s="85">
        <v>21.053307320552754</v>
      </c>
      <c r="AD4" s="85">
        <v>21.196903912370168</v>
      </c>
      <c r="AE4" s="85">
        <v>22.937367397338566</v>
      </c>
      <c r="AF4" s="85">
        <v>21.746567561380417</v>
      </c>
      <c r="AG4" s="85">
        <v>21.089905717716167</v>
      </c>
      <c r="AH4" s="85">
        <v>23.603404487343212</v>
      </c>
      <c r="AI4" s="85">
        <v>27.227982364750066</v>
      </c>
      <c r="AJ4" s="85">
        <v>38.245165672121381</v>
      </c>
      <c r="AK4" s="84">
        <v>64.944572387914306</v>
      </c>
      <c r="AL4" s="84">
        <v>59.945310853840638</v>
      </c>
      <c r="AM4" s="84">
        <v>64.864358025408706</v>
      </c>
      <c r="AN4" s="84">
        <v>67.896630062040913</v>
      </c>
      <c r="AO4" s="84">
        <v>68.192056064802017</v>
      </c>
      <c r="AP4" s="84">
        <v>72.899390393216194</v>
      </c>
      <c r="AQ4" s="84">
        <v>71.372596958369016</v>
      </c>
      <c r="AR4" s="84">
        <v>69.988384777462628</v>
      </c>
      <c r="AS4" s="84">
        <v>70.283023808161161</v>
      </c>
      <c r="AT4" s="84">
        <v>71.260795466350388</v>
      </c>
      <c r="AU4" s="84">
        <v>65.677089409226596</v>
      </c>
      <c r="AV4" s="84">
        <v>62.821144777040459</v>
      </c>
      <c r="AW4" s="84">
        <v>60.824134577021532</v>
      </c>
      <c r="AX4" s="85">
        <v>-45.400442832439474</v>
      </c>
      <c r="AY4" s="85">
        <v>-42.56174909722175</v>
      </c>
      <c r="AZ4" s="85">
        <v>-46.261363472926085</v>
      </c>
      <c r="BA4" s="85">
        <v>-47.307282467335462</v>
      </c>
      <c r="BB4" s="85">
        <v>-43.48372660575825</v>
      </c>
      <c r="BC4" s="85">
        <v>-46.710940359401071</v>
      </c>
      <c r="BD4" s="85">
        <v>-43.709643932904861</v>
      </c>
      <c r="BE4" s="85">
        <v>-40.353348052304945</v>
      </c>
      <c r="BF4" s="85">
        <v>-41.688293366908944</v>
      </c>
      <c r="BG4" s="85">
        <v>-42.721230062057927</v>
      </c>
      <c r="BH4" s="85">
        <v>-36.135951575462528</v>
      </c>
      <c r="BI4" s="85">
        <v>-27.839498560076802</v>
      </c>
      <c r="BJ4" s="85">
        <v>-12.995978055806578</v>
      </c>
      <c r="BK4" s="84">
        <v>21.409823752282801</v>
      </c>
      <c r="BL4" s="84">
        <v>18.661091254523036</v>
      </c>
      <c r="BM4" s="84">
        <v>19.070628037806973</v>
      </c>
      <c r="BN4" s="84">
        <v>20.601781867383249</v>
      </c>
      <c r="BO4" s="84">
        <v>25.15819924048208</v>
      </c>
      <c r="BP4" s="84">
        <v>26.003590406865065</v>
      </c>
      <c r="BQ4" s="84">
        <v>26.428913344161202</v>
      </c>
      <c r="BR4" s="84">
        <v>28.866754990400544</v>
      </c>
      <c r="BS4" s="84">
        <v>27.670356506063623</v>
      </c>
      <c r="BT4" s="84">
        <v>26.379903565753803</v>
      </c>
      <c r="BU4" s="84">
        <v>27.153711926964572</v>
      </c>
      <c r="BV4" s="84">
        <v>30.683349605510379</v>
      </c>
      <c r="BW4" s="84">
        <v>43.114040492983086</v>
      </c>
      <c r="BX4" s="85">
        <v>83.587902324123874</v>
      </c>
      <c r="BY4" s="85">
        <v>77.659029411613659</v>
      </c>
      <c r="BZ4" s="85">
        <v>79.885444742025541</v>
      </c>
      <c r="CA4" s="85">
        <v>83.836289162286761</v>
      </c>
      <c r="CB4" s="85">
        <v>84.019185977514738</v>
      </c>
      <c r="CC4" s="85">
        <v>90.040289624460669</v>
      </c>
      <c r="CD4" s="85">
        <v>88.989419773689875</v>
      </c>
      <c r="CE4" s="85">
        <v>88.080620611209</v>
      </c>
      <c r="CF4" s="85">
        <v>89.428196868624752</v>
      </c>
      <c r="CG4" s="85">
        <v>89.13519754818509</v>
      </c>
      <c r="CH4" s="85">
        <v>75.555912579303126</v>
      </c>
      <c r="CI4" s="85">
        <v>70.79346247512558</v>
      </c>
      <c r="CJ4" s="85">
        <v>68.567468724966858</v>
      </c>
      <c r="CK4" s="86">
        <v>-0.12438477488339582</v>
      </c>
      <c r="CL4" s="86">
        <v>-0.11660753177321027</v>
      </c>
      <c r="CM4" s="86">
        <v>-0.12674346156966051</v>
      </c>
      <c r="CN4" s="86">
        <v>-0.12960899306119303</v>
      </c>
      <c r="CO4" s="86">
        <v>-0.11913349755002259</v>
      </c>
      <c r="CP4" s="86">
        <v>-0.12797517906685224</v>
      </c>
      <c r="CQ4" s="86">
        <v>-0.11975244913124619</v>
      </c>
      <c r="CR4" s="86">
        <v>-0.1105571179515204</v>
      </c>
      <c r="CS4" s="86">
        <v>-0.11421450237509301</v>
      </c>
      <c r="CT4" s="86">
        <v>-0.11704446592344636</v>
      </c>
      <c r="CU4" s="86">
        <v>-9.9002607056061731E-2</v>
      </c>
      <c r="CV4" s="86">
        <v>-7.6272598794730959E-2</v>
      </c>
      <c r="CW4" s="86">
        <v>-3.5605419330976933E-2</v>
      </c>
      <c r="CX4" s="113"/>
      <c r="CY4" s="113"/>
      <c r="CZ4" s="113"/>
      <c r="DA4" s="113"/>
      <c r="DB4" s="113"/>
      <c r="DC4" s="113"/>
      <c r="DD4" s="113"/>
      <c r="DE4" s="113"/>
    </row>
    <row r="5" spans="1:109" s="12" customFormat="1" ht="16.7" customHeight="1">
      <c r="A5" s="20" t="s">
        <v>49</v>
      </c>
      <c r="B5" s="20" t="s">
        <v>49</v>
      </c>
      <c r="C5" s="20" t="s">
        <v>50</v>
      </c>
      <c r="D5" s="20" t="s">
        <v>20</v>
      </c>
      <c r="E5" s="20" t="s">
        <v>44</v>
      </c>
      <c r="F5" s="20" t="s">
        <v>44</v>
      </c>
      <c r="G5" s="20" t="s">
        <v>45</v>
      </c>
      <c r="H5" s="20" t="s">
        <v>9</v>
      </c>
      <c r="I5" s="87" t="s">
        <v>7</v>
      </c>
      <c r="J5" s="159">
        <v>41353</v>
      </c>
      <c r="K5" s="21">
        <v>3.1064295239664967</v>
      </c>
      <c r="L5" s="21">
        <v>3.0506173588569001</v>
      </c>
      <c r="M5" s="21">
        <v>2.8545303160962265</v>
      </c>
      <c r="N5" s="21">
        <v>3.0022585420195638</v>
      </c>
      <c r="O5" s="21">
        <v>2.3955558825693473</v>
      </c>
      <c r="P5" s="21">
        <v>2.887712194362249</v>
      </c>
      <c r="Q5" s="21">
        <v>3.0124916350658042</v>
      </c>
      <c r="R5" s="21">
        <v>2.4039876529916371</v>
      </c>
      <c r="S5" s="21">
        <v>2.4230949041608225</v>
      </c>
      <c r="T5" s="21">
        <v>2.3087041701651274</v>
      </c>
      <c r="U5" s="21">
        <v>2.6139230679656871</v>
      </c>
      <c r="V5" s="21">
        <v>2.9850369532732928</v>
      </c>
      <c r="W5" s="21">
        <v>3.4065629661197523</v>
      </c>
      <c r="X5" s="22">
        <v>37.331844948231172</v>
      </c>
      <c r="Y5" s="22">
        <v>42.121772896884387</v>
      </c>
      <c r="Z5" s="22">
        <v>40.473549614915697</v>
      </c>
      <c r="AA5" s="22">
        <v>39.603076500480704</v>
      </c>
      <c r="AB5" s="22">
        <v>37.603781914502243</v>
      </c>
      <c r="AC5" s="22">
        <v>41.655816850957791</v>
      </c>
      <c r="AD5" s="22">
        <v>41.586163111927114</v>
      </c>
      <c r="AE5" s="22">
        <v>40.913642726391735</v>
      </c>
      <c r="AF5" s="22">
        <v>42.810285179990643</v>
      </c>
      <c r="AG5" s="22">
        <v>40.460210840563484</v>
      </c>
      <c r="AH5" s="22">
        <v>39.003415751271199</v>
      </c>
      <c r="AI5" s="22">
        <v>38.753887161261666</v>
      </c>
      <c r="AJ5" s="22">
        <v>40.886533134455568</v>
      </c>
      <c r="AK5" s="21">
        <v>73.90348971366069</v>
      </c>
      <c r="AL5" s="21">
        <v>78.695962139368376</v>
      </c>
      <c r="AM5" s="21">
        <v>78.108849504891623</v>
      </c>
      <c r="AN5" s="21">
        <v>78.949930565093325</v>
      </c>
      <c r="AO5" s="21">
        <v>74.332057979545283</v>
      </c>
      <c r="AP5" s="21">
        <v>80.082853138140479</v>
      </c>
      <c r="AQ5" s="21">
        <v>77.761114638205882</v>
      </c>
      <c r="AR5" s="21">
        <v>71.739707835325376</v>
      </c>
      <c r="AS5" s="21">
        <v>73.518747078073858</v>
      </c>
      <c r="AT5" s="21">
        <v>67.470006530459926</v>
      </c>
      <c r="AU5" s="21">
        <v>64.597193649807863</v>
      </c>
      <c r="AV5" s="21">
        <v>62.774221558095398</v>
      </c>
      <c r="AW5" s="21">
        <v>63.589175367568714</v>
      </c>
      <c r="AX5" s="22">
        <v>-33.465215241463014</v>
      </c>
      <c r="AY5" s="22">
        <v>-33.523571883627099</v>
      </c>
      <c r="AZ5" s="22">
        <v>-34.780769573879688</v>
      </c>
      <c r="BA5" s="22">
        <v>-36.344595522593053</v>
      </c>
      <c r="BB5" s="22">
        <v>-34.3327201824737</v>
      </c>
      <c r="BC5" s="22">
        <v>-35.539324092820429</v>
      </c>
      <c r="BD5" s="22">
        <v>-33.162459891212961</v>
      </c>
      <c r="BE5" s="22">
        <v>-28.422077455941999</v>
      </c>
      <c r="BF5" s="22">
        <v>-28.285366993922391</v>
      </c>
      <c r="BG5" s="22">
        <v>-24.701091519731317</v>
      </c>
      <c r="BH5" s="22">
        <v>-22.979854830570972</v>
      </c>
      <c r="BI5" s="22">
        <v>-21.035297443560442</v>
      </c>
      <c r="BJ5" s="22">
        <v>-19.296079266993392</v>
      </c>
      <c r="BK5" s="21">
        <v>47.189098071896659</v>
      </c>
      <c r="BL5" s="21">
        <v>53.480471458285187</v>
      </c>
      <c r="BM5" s="21">
        <v>51.4928591695829</v>
      </c>
      <c r="BN5" s="21">
        <v>50.231302260761851</v>
      </c>
      <c r="BO5" s="21">
        <v>47.633840360884321</v>
      </c>
      <c r="BP5" s="21">
        <v>52.6416059830742</v>
      </c>
      <c r="BQ5" s="21">
        <v>52.507745304070887</v>
      </c>
      <c r="BR5" s="21">
        <v>51.712334981626825</v>
      </c>
      <c r="BS5" s="21">
        <v>53.95300605689237</v>
      </c>
      <c r="BT5" s="21">
        <v>52.01777532564109</v>
      </c>
      <c r="BU5" s="21">
        <v>50.084483875791257</v>
      </c>
      <c r="BV5" s="21">
        <v>49.575583798305431</v>
      </c>
      <c r="BW5" s="21">
        <v>52.191078471372229</v>
      </c>
      <c r="BX5" s="22">
        <v>93.417269593545214</v>
      </c>
      <c r="BY5" s="22">
        <v>99.917379246591167</v>
      </c>
      <c r="BZ5" s="22">
        <v>99.374728080960935</v>
      </c>
      <c r="CA5" s="22">
        <v>100.13762000619387</v>
      </c>
      <c r="CB5" s="22">
        <v>94.15865115758865</v>
      </c>
      <c r="CC5" s="22">
        <v>101.2029128124385</v>
      </c>
      <c r="CD5" s="22">
        <v>98.183157484238578</v>
      </c>
      <c r="CE5" s="22">
        <v>90.674590572971013</v>
      </c>
      <c r="CF5" s="22">
        <v>92.654309349296511</v>
      </c>
      <c r="CG5" s="22">
        <v>86.742989421162477</v>
      </c>
      <c r="CH5" s="22">
        <v>82.949583810995364</v>
      </c>
      <c r="CI5" s="22">
        <v>80.303394296342219</v>
      </c>
      <c r="CJ5" s="22">
        <v>81.170678634570933</v>
      </c>
      <c r="CK5" s="23">
        <v>-9.1685521209487711E-2</v>
      </c>
      <c r="CL5" s="23">
        <v>-9.1845402420896158E-2</v>
      </c>
      <c r="CM5" s="23">
        <v>-9.528977965446489E-2</v>
      </c>
      <c r="CN5" s="23">
        <v>-9.9574234308474105E-2</v>
      </c>
      <c r="CO5" s="23">
        <v>-9.4062247075270403E-2</v>
      </c>
      <c r="CP5" s="23">
        <v>-9.7368011213206665E-2</v>
      </c>
      <c r="CQ5" s="23">
        <v>-9.0856054496473854E-2</v>
      </c>
      <c r="CR5" s="23">
        <v>-7.7868705358745197E-2</v>
      </c>
      <c r="CS5" s="23">
        <v>-7.7494156147732585E-2</v>
      </c>
      <c r="CT5" s="23">
        <v>-6.7674223341729636E-2</v>
      </c>
      <c r="CU5" s="23">
        <v>-6.2958506385125956E-2</v>
      </c>
      <c r="CV5" s="23">
        <v>-5.7630951900165581E-2</v>
      </c>
      <c r="CW5" s="23">
        <v>-5.2865970594502452E-2</v>
      </c>
      <c r="CX5" s="113"/>
      <c r="CY5" s="113"/>
      <c r="CZ5" s="113"/>
      <c r="DA5" s="113"/>
      <c r="DB5" s="113"/>
      <c r="DC5" s="113"/>
      <c r="DD5" s="113"/>
      <c r="DE5" s="113"/>
    </row>
    <row r="6" spans="1:109" s="12" customFormat="1" ht="16.7" customHeight="1">
      <c r="A6" s="20" t="s">
        <v>66</v>
      </c>
      <c r="B6" s="20" t="s">
        <v>66</v>
      </c>
      <c r="C6" s="20" t="s">
        <v>67</v>
      </c>
      <c r="D6" s="20" t="s">
        <v>20</v>
      </c>
      <c r="E6" s="20" t="s">
        <v>44</v>
      </c>
      <c r="F6" s="20" t="s">
        <v>44</v>
      </c>
      <c r="G6" s="20" t="s">
        <v>45</v>
      </c>
      <c r="H6" s="20" t="s">
        <v>15</v>
      </c>
      <c r="I6" s="87" t="s">
        <v>7</v>
      </c>
      <c r="J6" s="159">
        <v>41325</v>
      </c>
      <c r="K6" s="21">
        <v>6.6615064860037831</v>
      </c>
      <c r="L6" s="21">
        <v>7.3701668613474816</v>
      </c>
      <c r="M6" s="21">
        <v>7.0168246041808624</v>
      </c>
      <c r="N6" s="21">
        <v>5.0952915739865547</v>
      </c>
      <c r="O6" s="21">
        <v>7.126949777782829</v>
      </c>
      <c r="P6" s="21"/>
      <c r="Q6" s="21"/>
      <c r="R6" s="21"/>
      <c r="S6" s="21"/>
      <c r="T6" s="21"/>
      <c r="U6" s="21"/>
      <c r="V6" s="21"/>
      <c r="W6" s="21"/>
      <c r="X6" s="22">
        <v>18.978667986767945</v>
      </c>
      <c r="Y6" s="22">
        <v>19.564239842108282</v>
      </c>
      <c r="Z6" s="22">
        <v>20.497541177186022</v>
      </c>
      <c r="AA6" s="22">
        <v>21.410779061345156</v>
      </c>
      <c r="AB6" s="22">
        <v>22.8003454607144</v>
      </c>
      <c r="AC6" s="22"/>
      <c r="AD6" s="22"/>
      <c r="AE6" s="22"/>
      <c r="AF6" s="22"/>
      <c r="AG6" s="22"/>
      <c r="AH6" s="22"/>
      <c r="AI6" s="22"/>
      <c r="AJ6" s="22"/>
      <c r="AK6" s="21">
        <v>57.129943819404467</v>
      </c>
      <c r="AL6" s="21">
        <v>60.945849909615653</v>
      </c>
      <c r="AM6" s="21">
        <v>58.510861701135106</v>
      </c>
      <c r="AN6" s="21">
        <v>57.262443845959339</v>
      </c>
      <c r="AO6" s="21">
        <v>62.279592655063659</v>
      </c>
      <c r="AP6" s="21"/>
      <c r="AQ6" s="21"/>
      <c r="AR6" s="21"/>
      <c r="AS6" s="21"/>
      <c r="AT6" s="21"/>
      <c r="AU6" s="21"/>
      <c r="AV6" s="21"/>
      <c r="AW6" s="21"/>
      <c r="AX6" s="22">
        <v>-31.489769346632738</v>
      </c>
      <c r="AY6" s="22">
        <v>-34.011443206159889</v>
      </c>
      <c r="AZ6" s="22">
        <v>-30.996495919768222</v>
      </c>
      <c r="BA6" s="22">
        <v>-30.756373210627636</v>
      </c>
      <c r="BB6" s="22">
        <v>-32.352297416566429</v>
      </c>
      <c r="BC6" s="22"/>
      <c r="BD6" s="22"/>
      <c r="BE6" s="22"/>
      <c r="BF6" s="22"/>
      <c r="BG6" s="22"/>
      <c r="BH6" s="22"/>
      <c r="BI6" s="22"/>
      <c r="BJ6" s="22"/>
      <c r="BK6" s="21">
        <v>23.589603456620392</v>
      </c>
      <c r="BL6" s="21">
        <v>24.403408788855415</v>
      </c>
      <c r="BM6" s="21">
        <v>25.618777936773498</v>
      </c>
      <c r="BN6" s="21">
        <v>26.573339510260599</v>
      </c>
      <c r="BO6" s="21">
        <v>28.145104953261701</v>
      </c>
      <c r="BP6" s="21"/>
      <c r="BQ6" s="21"/>
      <c r="BR6" s="21"/>
      <c r="BS6" s="21"/>
      <c r="BT6" s="21"/>
      <c r="BU6" s="21"/>
      <c r="BV6" s="21"/>
      <c r="BW6" s="21"/>
      <c r="BX6" s="22">
        <v>71.009868613453747</v>
      </c>
      <c r="BY6" s="22">
        <v>76.020663278083433</v>
      </c>
      <c r="BZ6" s="22">
        <v>73.129589537257388</v>
      </c>
      <c r="CA6" s="22">
        <v>71.0695466590047</v>
      </c>
      <c r="CB6" s="22">
        <v>76.878908468443484</v>
      </c>
      <c r="CC6" s="22"/>
      <c r="CD6" s="22"/>
      <c r="CE6" s="22"/>
      <c r="CF6" s="22"/>
      <c r="CG6" s="22"/>
      <c r="CH6" s="22"/>
      <c r="CI6" s="22"/>
      <c r="CJ6" s="22"/>
      <c r="CK6" s="23">
        <v>-8.6273340675706134E-2</v>
      </c>
      <c r="CL6" s="23">
        <v>-9.3182036181259975E-2</v>
      </c>
      <c r="CM6" s="23">
        <v>-8.492190662950197E-2</v>
      </c>
      <c r="CN6" s="23">
        <v>-8.4264036193500369E-2</v>
      </c>
      <c r="CO6" s="23">
        <v>-8.8636431278264191E-2</v>
      </c>
      <c r="CP6" s="23"/>
      <c r="CQ6" s="23"/>
      <c r="CR6" s="23"/>
      <c r="CS6" s="23"/>
      <c r="CT6" s="23"/>
      <c r="CU6" s="23"/>
      <c r="CV6" s="23"/>
      <c r="CW6" s="23"/>
      <c r="CX6" s="113"/>
      <c r="CY6" s="113"/>
      <c r="CZ6" s="113"/>
      <c r="DA6" s="113"/>
      <c r="DB6" s="113"/>
      <c r="DC6" s="113"/>
      <c r="DD6" s="113"/>
      <c r="DE6" s="113"/>
    </row>
    <row r="7" spans="1:109" s="12" customFormat="1" ht="16.7" customHeight="1">
      <c r="A7" s="20" t="s">
        <v>61</v>
      </c>
      <c r="B7" s="20" t="s">
        <v>61</v>
      </c>
      <c r="C7" s="20" t="s">
        <v>62</v>
      </c>
      <c r="D7" s="20" t="s">
        <v>20</v>
      </c>
      <c r="E7" s="20" t="s">
        <v>44</v>
      </c>
      <c r="F7" s="20" t="s">
        <v>44</v>
      </c>
      <c r="G7" s="20" t="s">
        <v>48</v>
      </c>
      <c r="H7" s="20" t="s">
        <v>11</v>
      </c>
      <c r="I7" s="87" t="s">
        <v>7</v>
      </c>
      <c r="J7" s="159">
        <v>41343</v>
      </c>
      <c r="K7" s="21">
        <v>7.2912654636222287</v>
      </c>
      <c r="L7" s="21">
        <v>6.4148944403689452</v>
      </c>
      <c r="M7" s="21">
        <v>6.6572708207933777</v>
      </c>
      <c r="N7" s="21">
        <v>7.9596673206204782</v>
      </c>
      <c r="O7" s="21">
        <v>2.4944927347782553</v>
      </c>
      <c r="P7" s="21">
        <v>3.8813148194825997</v>
      </c>
      <c r="Q7" s="21">
        <v>4.4264548686951128</v>
      </c>
      <c r="R7" s="21">
        <v>4.2575589644459466</v>
      </c>
      <c r="S7" s="21"/>
      <c r="T7" s="21"/>
      <c r="U7" s="21"/>
      <c r="V7" s="21"/>
      <c r="W7" s="21"/>
      <c r="X7" s="22">
        <v>25.763209435205447</v>
      </c>
      <c r="Y7" s="22">
        <v>21.137217450647654</v>
      </c>
      <c r="Z7" s="22">
        <v>32.819511034539254</v>
      </c>
      <c r="AA7" s="22">
        <v>25.62850968394477</v>
      </c>
      <c r="AB7" s="22">
        <v>20.819845348832324</v>
      </c>
      <c r="AC7" s="22">
        <v>22.312620243139246</v>
      </c>
      <c r="AD7" s="22">
        <v>27.156870139618764</v>
      </c>
      <c r="AE7" s="22">
        <v>24.665559954312076</v>
      </c>
      <c r="AF7" s="22"/>
      <c r="AG7" s="22"/>
      <c r="AH7" s="22"/>
      <c r="AI7" s="22"/>
      <c r="AJ7" s="22"/>
      <c r="AK7" s="21">
        <v>55.388864663602632</v>
      </c>
      <c r="AL7" s="21">
        <v>45.02227521938056</v>
      </c>
      <c r="AM7" s="21">
        <v>68.677061153806804</v>
      </c>
      <c r="AN7" s="21">
        <v>71.099599623688363</v>
      </c>
      <c r="AO7" s="21">
        <v>56.385066342619119</v>
      </c>
      <c r="AP7" s="21">
        <v>70.482400107713374</v>
      </c>
      <c r="AQ7" s="21">
        <v>74.050047484618119</v>
      </c>
      <c r="AR7" s="21">
        <v>44.743733055984052</v>
      </c>
      <c r="AS7" s="21"/>
      <c r="AT7" s="21"/>
      <c r="AU7" s="21"/>
      <c r="AV7" s="21"/>
      <c r="AW7" s="21"/>
      <c r="AX7" s="22">
        <v>-22.334389764774958</v>
      </c>
      <c r="AY7" s="22">
        <v>-17.470163328363959</v>
      </c>
      <c r="AZ7" s="22">
        <v>-29.200279298474168</v>
      </c>
      <c r="BA7" s="22">
        <v>-37.51142261912311</v>
      </c>
      <c r="BB7" s="22">
        <v>-33.070728259008547</v>
      </c>
      <c r="BC7" s="22">
        <v>-44.288465045091534</v>
      </c>
      <c r="BD7" s="22">
        <v>-42.466722476304241</v>
      </c>
      <c r="BE7" s="22">
        <v>-15.82061413722603</v>
      </c>
      <c r="BF7" s="22"/>
      <c r="BG7" s="22"/>
      <c r="BH7" s="22"/>
      <c r="BI7" s="22"/>
      <c r="BJ7" s="22"/>
      <c r="BK7" s="21">
        <v>33.711734956048829</v>
      </c>
      <c r="BL7" s="21">
        <v>27.740649962288067</v>
      </c>
      <c r="BM7" s="21">
        <v>42.791448713255718</v>
      </c>
      <c r="BN7" s="21">
        <v>33.801830811618345</v>
      </c>
      <c r="BO7" s="21">
        <v>28.021961649262369</v>
      </c>
      <c r="BP7" s="21">
        <v>30.310944071206261</v>
      </c>
      <c r="BQ7" s="21">
        <v>37.287635151378737</v>
      </c>
      <c r="BR7" s="21">
        <v>33.409424013969563</v>
      </c>
      <c r="BS7" s="21"/>
      <c r="BT7" s="21"/>
      <c r="BU7" s="21"/>
      <c r="BV7" s="21"/>
      <c r="BW7" s="21"/>
      <c r="BX7" s="22">
        <v>72.477566498536703</v>
      </c>
      <c r="BY7" s="22">
        <v>59.087587109454844</v>
      </c>
      <c r="BZ7" s="22">
        <v>89.544019624407767</v>
      </c>
      <c r="CA7" s="22">
        <v>93.774342202944609</v>
      </c>
      <c r="CB7" s="22">
        <v>75.890101015212508</v>
      </c>
      <c r="CC7" s="22">
        <v>95.747969731443149</v>
      </c>
      <c r="CD7" s="22">
        <v>101.67413031594197</v>
      </c>
      <c r="CE7" s="22">
        <v>60.605246846378719</v>
      </c>
      <c r="CF7" s="22"/>
      <c r="CG7" s="22"/>
      <c r="CH7" s="22"/>
      <c r="CI7" s="22"/>
      <c r="CJ7" s="22"/>
      <c r="CK7" s="23">
        <v>-6.1190108944588928E-2</v>
      </c>
      <c r="CL7" s="23">
        <v>-4.7863461173599894E-2</v>
      </c>
      <c r="CM7" s="23">
        <v>-8.0000765201299104E-2</v>
      </c>
      <c r="CN7" s="23">
        <v>-0.10277102087430989</v>
      </c>
      <c r="CO7" s="23">
        <v>-9.0604734956187802E-2</v>
      </c>
      <c r="CP7" s="23">
        <v>-0.12133826039751104</v>
      </c>
      <c r="CQ7" s="23">
        <v>-0.11634718486658696</v>
      </c>
      <c r="CR7" s="23">
        <v>-4.3344148321167203E-2</v>
      </c>
      <c r="CS7" s="23"/>
      <c r="CT7" s="23"/>
      <c r="CU7" s="23"/>
      <c r="CV7" s="23"/>
      <c r="CW7" s="23"/>
      <c r="CX7" s="113"/>
      <c r="CY7" s="113"/>
      <c r="CZ7" s="113"/>
      <c r="DA7" s="113"/>
      <c r="DB7" s="113"/>
      <c r="DC7" s="113"/>
      <c r="DD7" s="113"/>
      <c r="DE7" s="113"/>
    </row>
    <row r="8" spans="1:109" s="12" customFormat="1" ht="16.7" customHeight="1">
      <c r="A8" s="20" t="s">
        <v>55</v>
      </c>
      <c r="B8" s="20" t="s">
        <v>55</v>
      </c>
      <c r="C8" s="20" t="s">
        <v>56</v>
      </c>
      <c r="D8" s="20" t="s">
        <v>20</v>
      </c>
      <c r="E8" s="20" t="s">
        <v>44</v>
      </c>
      <c r="F8" s="20" t="s">
        <v>44</v>
      </c>
      <c r="G8" s="20" t="s">
        <v>48</v>
      </c>
      <c r="H8" s="20" t="s">
        <v>6</v>
      </c>
      <c r="I8" s="87" t="s">
        <v>7</v>
      </c>
      <c r="J8" s="159">
        <v>41067</v>
      </c>
      <c r="K8" s="21">
        <v>1.8009329441857029</v>
      </c>
      <c r="L8" s="21">
        <v>1.608615331490455</v>
      </c>
      <c r="M8" s="21">
        <v>1.2980866313971728</v>
      </c>
      <c r="N8" s="21">
        <v>0.94574579123226665</v>
      </c>
      <c r="O8" s="21">
        <v>0.65481861971691313</v>
      </c>
      <c r="P8" s="21">
        <v>0.63844674168372051</v>
      </c>
      <c r="Q8" s="21">
        <v>0.74995331208401717</v>
      </c>
      <c r="R8" s="21">
        <v>0.64826997082921378</v>
      </c>
      <c r="S8" s="21">
        <v>1.7946675904489593</v>
      </c>
      <c r="T8" s="21">
        <v>3.0019852155900795</v>
      </c>
      <c r="U8" s="21">
        <v>1.7447826230045647</v>
      </c>
      <c r="V8" s="21">
        <v>1.8302619748106053</v>
      </c>
      <c r="W8" s="21">
        <v>1.3113772720806398</v>
      </c>
      <c r="X8" s="22">
        <v>15.357046720373395</v>
      </c>
      <c r="Y8" s="22">
        <v>14.045114216447635</v>
      </c>
      <c r="Z8" s="22">
        <v>12.834602332913308</v>
      </c>
      <c r="AA8" s="22">
        <v>13.298344922948091</v>
      </c>
      <c r="AB8" s="22">
        <v>13.935359129700144</v>
      </c>
      <c r="AC8" s="22">
        <v>12.556119205048603</v>
      </c>
      <c r="AD8" s="22">
        <v>13.090093990009182</v>
      </c>
      <c r="AE8" s="22">
        <v>13.421589204938105</v>
      </c>
      <c r="AF8" s="22">
        <v>19.033587238286643</v>
      </c>
      <c r="AG8" s="22">
        <v>20.703346590008572</v>
      </c>
      <c r="AH8" s="22">
        <v>15.979654855471733</v>
      </c>
      <c r="AI8" s="22">
        <v>17.456123909812909</v>
      </c>
      <c r="AJ8" s="22">
        <v>21.079174983386025</v>
      </c>
      <c r="AK8" s="21">
        <v>31.15614062910074</v>
      </c>
      <c r="AL8" s="21">
        <v>31.757179493263685</v>
      </c>
      <c r="AM8" s="21">
        <v>32.580144193398503</v>
      </c>
      <c r="AN8" s="21">
        <v>33.352017365899819</v>
      </c>
      <c r="AO8" s="21">
        <v>34.848629315334804</v>
      </c>
      <c r="AP8" s="21">
        <v>36.306337793811821</v>
      </c>
      <c r="AQ8" s="21">
        <v>32.247992107300384</v>
      </c>
      <c r="AR8" s="21">
        <v>33.445928211408201</v>
      </c>
      <c r="AS8" s="21">
        <v>31.065443263426161</v>
      </c>
      <c r="AT8" s="21">
        <v>32.0125496459302</v>
      </c>
      <c r="AU8" s="21">
        <v>24.235455250403447</v>
      </c>
      <c r="AV8" s="21">
        <v>24.113701898250746</v>
      </c>
      <c r="AW8" s="21">
        <v>27.878908867829168</v>
      </c>
      <c r="AX8" s="22">
        <v>-13.99816096454164</v>
      </c>
      <c r="AY8" s="22">
        <v>-16.103449945325593</v>
      </c>
      <c r="AZ8" s="22">
        <v>-18.447455229088018</v>
      </c>
      <c r="BA8" s="22">
        <v>-19.107926651719467</v>
      </c>
      <c r="BB8" s="22">
        <v>-20.258451565917749</v>
      </c>
      <c r="BC8" s="22">
        <v>-23.111771847079499</v>
      </c>
      <c r="BD8" s="22">
        <v>-18.407944805207187</v>
      </c>
      <c r="BE8" s="22">
        <v>-19.376069035640882</v>
      </c>
      <c r="BF8" s="22">
        <v>-10.237188434690559</v>
      </c>
      <c r="BG8" s="22">
        <v>-8.3072178403315533</v>
      </c>
      <c r="BH8" s="22">
        <v>-6.5110177719271496</v>
      </c>
      <c r="BI8" s="22">
        <v>-4.8273160136272288</v>
      </c>
      <c r="BJ8" s="22">
        <v>-5.4883566123625034</v>
      </c>
      <c r="BK8" s="21">
        <v>16.239150005844387</v>
      </c>
      <c r="BL8" s="21">
        <v>14.862100099704435</v>
      </c>
      <c r="BM8" s="21">
        <v>13.570066779385353</v>
      </c>
      <c r="BN8" s="21">
        <v>14.069090957020313</v>
      </c>
      <c r="BO8" s="21">
        <v>14.764775816648271</v>
      </c>
      <c r="BP8" s="21">
        <v>13.477063675974302</v>
      </c>
      <c r="BQ8" s="21">
        <v>14.021608616349038</v>
      </c>
      <c r="BR8" s="21">
        <v>14.028809069351794</v>
      </c>
      <c r="BS8" s="21">
        <v>20.905529754912763</v>
      </c>
      <c r="BT8" s="21">
        <v>22.600619216055222</v>
      </c>
      <c r="BU8" s="21">
        <v>17.275792491732918</v>
      </c>
      <c r="BV8" s="21">
        <v>18.738729703103573</v>
      </c>
      <c r="BW8" s="21">
        <v>22.644557212875789</v>
      </c>
      <c r="BX8" s="22">
        <v>32.945738232855234</v>
      </c>
      <c r="BY8" s="22">
        <v>33.604452996220708</v>
      </c>
      <c r="BZ8" s="22">
        <v>34.447092392777442</v>
      </c>
      <c r="CA8" s="22">
        <v>35.285034990425117</v>
      </c>
      <c r="CB8" s="22">
        <v>36.922779999388993</v>
      </c>
      <c r="CC8" s="22">
        <v>38.969272137197763</v>
      </c>
      <c r="CD8" s="22">
        <v>34.542817212526501</v>
      </c>
      <c r="CE8" s="22">
        <v>34.959089706937291</v>
      </c>
      <c r="CF8" s="22">
        <v>34.120712000454773</v>
      </c>
      <c r="CG8" s="22">
        <v>34.946207442225521</v>
      </c>
      <c r="CH8" s="22">
        <v>26.201235235395767</v>
      </c>
      <c r="CI8" s="22">
        <v>25.885479751809296</v>
      </c>
      <c r="CJ8" s="22">
        <v>29.949253108230465</v>
      </c>
      <c r="CK8" s="23">
        <v>-3.835112593025107E-2</v>
      </c>
      <c r="CL8" s="23">
        <v>-4.4119040946097518E-2</v>
      </c>
      <c r="CM8" s="23">
        <v>-5.0540973230378136E-2</v>
      </c>
      <c r="CN8" s="23">
        <v>-5.2350483977313601E-2</v>
      </c>
      <c r="CO8" s="23">
        <v>-5.5502607029911645E-2</v>
      </c>
      <c r="CP8" s="23">
        <v>-6.3319922868710951E-2</v>
      </c>
      <c r="CQ8" s="23">
        <v>-5.0432725493718328E-2</v>
      </c>
      <c r="CR8" s="23">
        <v>-5.3085120645591455E-2</v>
      </c>
      <c r="CS8" s="23">
        <v>-2.8047091601891942E-2</v>
      </c>
      <c r="CT8" s="23">
        <v>-2.2759500932415213E-2</v>
      </c>
      <c r="CU8" s="23">
        <v>-1.7838404854594932E-2</v>
      </c>
      <c r="CV8" s="23">
        <v>-1.3225523325006107E-2</v>
      </c>
      <c r="CW8" s="23">
        <v>-1.5036593458527408E-2</v>
      </c>
      <c r="CX8" s="113"/>
      <c r="CY8" s="113"/>
      <c r="CZ8" s="113"/>
      <c r="DA8" s="113"/>
      <c r="DB8" s="113"/>
      <c r="DC8" s="113"/>
      <c r="DD8" s="113"/>
      <c r="DE8" s="113"/>
    </row>
    <row r="9" spans="1:109" s="12" customFormat="1" ht="16.7" customHeight="1">
      <c r="A9" s="20" t="s">
        <v>59</v>
      </c>
      <c r="B9" s="20" t="s">
        <v>59</v>
      </c>
      <c r="C9" s="20" t="s">
        <v>60</v>
      </c>
      <c r="D9" s="20" t="s">
        <v>20</v>
      </c>
      <c r="E9" s="20" t="s">
        <v>44</v>
      </c>
      <c r="F9" s="20" t="s">
        <v>44</v>
      </c>
      <c r="G9" s="20" t="s">
        <v>48</v>
      </c>
      <c r="H9" s="20" t="s">
        <v>6</v>
      </c>
      <c r="I9" s="87" t="s">
        <v>7</v>
      </c>
      <c r="J9" s="159">
        <v>41040</v>
      </c>
      <c r="K9" s="21">
        <v>3.9469512320918865</v>
      </c>
      <c r="L9" s="21">
        <v>4.3634321905999078</v>
      </c>
      <c r="M9" s="21">
        <v>3.4344580871624162</v>
      </c>
      <c r="N9" s="21">
        <v>2.5626377503902313</v>
      </c>
      <c r="O9" s="21">
        <v>2.5892512224459518</v>
      </c>
      <c r="P9" s="21">
        <v>2.2845449363997505</v>
      </c>
      <c r="Q9" s="21">
        <v>2.5398273532986941</v>
      </c>
      <c r="R9" s="21">
        <v>2.4275635260663879</v>
      </c>
      <c r="S9" s="21">
        <v>0.54630754088809141</v>
      </c>
      <c r="T9" s="21">
        <v>0.67334937718329224</v>
      </c>
      <c r="U9" s="21">
        <v>0.43641777866910508</v>
      </c>
      <c r="V9" s="21">
        <v>0.54056077330618912</v>
      </c>
      <c r="W9" s="21">
        <v>0.47686463170636578</v>
      </c>
      <c r="X9" s="22">
        <v>15.684481751185174</v>
      </c>
      <c r="Y9" s="22">
        <v>14.131318629469778</v>
      </c>
      <c r="Z9" s="22">
        <v>13.66677485003437</v>
      </c>
      <c r="AA9" s="22">
        <v>12.411205904816963</v>
      </c>
      <c r="AB9" s="22">
        <v>12.439663767820569</v>
      </c>
      <c r="AC9" s="22">
        <v>10.778366324341707</v>
      </c>
      <c r="AD9" s="22">
        <v>12.033298047095954</v>
      </c>
      <c r="AE9" s="22">
        <v>12.804266534961641</v>
      </c>
      <c r="AF9" s="22">
        <v>11.095952621472495</v>
      </c>
      <c r="AG9" s="22">
        <v>11.606807571517201</v>
      </c>
      <c r="AH9" s="22">
        <v>11.686675405437862</v>
      </c>
      <c r="AI9" s="22">
        <v>13.134667740368361</v>
      </c>
      <c r="AJ9" s="22">
        <v>13.654136756628844</v>
      </c>
      <c r="AK9" s="21">
        <v>29.116514735438113</v>
      </c>
      <c r="AL9" s="21">
        <v>31.009163210260898</v>
      </c>
      <c r="AM9" s="21">
        <v>31.975989575955943</v>
      </c>
      <c r="AN9" s="21">
        <v>36.253785863064486</v>
      </c>
      <c r="AO9" s="21">
        <v>32.421929144239364</v>
      </c>
      <c r="AP9" s="21">
        <v>29.376905863662721</v>
      </c>
      <c r="AQ9" s="21">
        <v>31.830694637654773</v>
      </c>
      <c r="AR9" s="21">
        <v>35.164990904098254</v>
      </c>
      <c r="AS9" s="21">
        <v>38.020064591559326</v>
      </c>
      <c r="AT9" s="21">
        <v>42.015745734195981</v>
      </c>
      <c r="AU9" s="21">
        <v>35.211957966314422</v>
      </c>
      <c r="AV9" s="21">
        <v>37.794415824680193</v>
      </c>
      <c r="AW9" s="21">
        <v>35.471453543842493</v>
      </c>
      <c r="AX9" s="22">
        <v>-9.4850817521610544</v>
      </c>
      <c r="AY9" s="22">
        <v>-12.514412390191211</v>
      </c>
      <c r="AZ9" s="22">
        <v>-14.874756638759157</v>
      </c>
      <c r="BA9" s="22">
        <v>-21.279942207857292</v>
      </c>
      <c r="BB9" s="22">
        <v>-17.393014153972839</v>
      </c>
      <c r="BC9" s="22">
        <v>-16.313994602921262</v>
      </c>
      <c r="BD9" s="22">
        <v>-17.257569237260128</v>
      </c>
      <c r="BE9" s="22">
        <v>-19.93316084307023</v>
      </c>
      <c r="BF9" s="22">
        <v>-26.377804429198736</v>
      </c>
      <c r="BG9" s="22">
        <v>-29.735588785495484</v>
      </c>
      <c r="BH9" s="22">
        <v>-23.088864782207455</v>
      </c>
      <c r="BI9" s="22">
        <v>-24.119187311005643</v>
      </c>
      <c r="BJ9" s="22">
        <v>-21.340452155507286</v>
      </c>
      <c r="BK9" s="21">
        <v>16.845129589684571</v>
      </c>
      <c r="BL9" s="21">
        <v>15.189485338292791</v>
      </c>
      <c r="BM9" s="21">
        <v>14.678352409968971</v>
      </c>
      <c r="BN9" s="21">
        <v>13.243481407229151</v>
      </c>
      <c r="BO9" s="21">
        <v>13.277096481423088</v>
      </c>
      <c r="BP9" s="21">
        <v>11.358024786685776</v>
      </c>
      <c r="BQ9" s="21">
        <v>12.361655148274824</v>
      </c>
      <c r="BR9" s="21">
        <v>17.011404767941873</v>
      </c>
      <c r="BS9" s="21">
        <v>14.900589216951673</v>
      </c>
      <c r="BT9" s="21">
        <v>15.631623099568346</v>
      </c>
      <c r="BU9" s="21">
        <v>15.376385954638836</v>
      </c>
      <c r="BV9" s="21">
        <v>17.239695899361241</v>
      </c>
      <c r="BW9" s="21">
        <v>18.204085885072327</v>
      </c>
      <c r="BX9" s="22">
        <v>31.271129750994394</v>
      </c>
      <c r="BY9" s="22">
        <v>33.331159128541927</v>
      </c>
      <c r="BZ9" s="22">
        <v>34.342765488098699</v>
      </c>
      <c r="CA9" s="22">
        <v>38.684906422575573</v>
      </c>
      <c r="CB9" s="22">
        <v>34.604559206454127</v>
      </c>
      <c r="CC9" s="22">
        <v>30.956790195753022</v>
      </c>
      <c r="CD9" s="22">
        <v>32.699270698749892</v>
      </c>
      <c r="CE9" s="22">
        <v>46.719262856425829</v>
      </c>
      <c r="CF9" s="22">
        <v>51.056577457304826</v>
      </c>
      <c r="CG9" s="22">
        <v>56.585266665052224</v>
      </c>
      <c r="CH9" s="22">
        <v>46.32905742009735</v>
      </c>
      <c r="CI9" s="22">
        <v>49.606449770248979</v>
      </c>
      <c r="CJ9" s="22">
        <v>47.291557005020735</v>
      </c>
      <c r="CK9" s="23">
        <v>-2.5986525348386448E-2</v>
      </c>
      <c r="CL9" s="23">
        <v>-3.4286061342989622E-2</v>
      </c>
      <c r="CM9" s="23">
        <v>-4.0752757914408647E-2</v>
      </c>
      <c r="CN9" s="23">
        <v>-5.8301211528376154E-2</v>
      </c>
      <c r="CO9" s="23">
        <v>-4.765209357252833E-2</v>
      </c>
      <c r="CP9" s="23">
        <v>-4.4695875624441814E-2</v>
      </c>
      <c r="CQ9" s="23">
        <v>-4.7281011608931854E-2</v>
      </c>
      <c r="CR9" s="23">
        <v>-5.4611399570055418E-2</v>
      </c>
      <c r="CS9" s="23">
        <v>-7.2267957340270514E-2</v>
      </c>
      <c r="CT9" s="23">
        <v>-8.146736653560406E-2</v>
      </c>
      <c r="CU9" s="23">
        <v>-6.3257163786869741E-2</v>
      </c>
      <c r="CV9" s="23">
        <v>-6.6079965235631893E-2</v>
      </c>
      <c r="CW9" s="23">
        <v>-5.8466992206869274E-2</v>
      </c>
      <c r="CX9" s="113"/>
      <c r="CY9" s="113"/>
      <c r="CZ9" s="113"/>
      <c r="DA9" s="113"/>
      <c r="DB9" s="113"/>
      <c r="DC9" s="113"/>
      <c r="DD9" s="113"/>
      <c r="DE9" s="113"/>
    </row>
    <row r="10" spans="1:109" s="12" customFormat="1" ht="16.7" customHeight="1">
      <c r="A10" s="20" t="s">
        <v>72</v>
      </c>
      <c r="B10" s="20" t="s">
        <v>72</v>
      </c>
      <c r="C10" s="20" t="s">
        <v>73</v>
      </c>
      <c r="D10" s="20" t="s">
        <v>20</v>
      </c>
      <c r="E10" s="20" t="s">
        <v>44</v>
      </c>
      <c r="F10" s="20" t="s">
        <v>44</v>
      </c>
      <c r="G10" s="20" t="s">
        <v>74</v>
      </c>
      <c r="H10" s="20" t="s">
        <v>6</v>
      </c>
      <c r="I10" s="87" t="s">
        <v>7</v>
      </c>
      <c r="J10" s="159">
        <v>41068</v>
      </c>
      <c r="K10" s="21">
        <v>4.6497407281392391</v>
      </c>
      <c r="L10" s="21">
        <v>4.506924978747513</v>
      </c>
      <c r="M10" s="21">
        <v>3.5994567669673683</v>
      </c>
      <c r="N10" s="21">
        <v>3.3179730002960977</v>
      </c>
      <c r="O10" s="21">
        <v>3.3082646415410082</v>
      </c>
      <c r="P10" s="21">
        <v>2.8619845833204924</v>
      </c>
      <c r="Q10" s="21"/>
      <c r="R10" s="21"/>
      <c r="S10" s="21"/>
      <c r="T10" s="21"/>
      <c r="U10" s="21"/>
      <c r="V10" s="21"/>
      <c r="W10" s="21"/>
      <c r="X10" s="22">
        <v>24.919268495366005</v>
      </c>
      <c r="Y10" s="22">
        <v>22.372212170345453</v>
      </c>
      <c r="Z10" s="22">
        <v>23.073164610119761</v>
      </c>
      <c r="AA10" s="22">
        <v>22.594363911644525</v>
      </c>
      <c r="AB10" s="22">
        <v>21.900949048316896</v>
      </c>
      <c r="AC10" s="22">
        <v>21.367865175414025</v>
      </c>
      <c r="AD10" s="22"/>
      <c r="AE10" s="22"/>
      <c r="AF10" s="22"/>
      <c r="AG10" s="22"/>
      <c r="AH10" s="22"/>
      <c r="AI10" s="22"/>
      <c r="AJ10" s="22"/>
      <c r="AK10" s="21">
        <v>39.01698545388367</v>
      </c>
      <c r="AL10" s="21">
        <v>37.253184522848301</v>
      </c>
      <c r="AM10" s="21">
        <v>38.548673251827701</v>
      </c>
      <c r="AN10" s="21">
        <v>36.865091389605013</v>
      </c>
      <c r="AO10" s="21">
        <v>35.311870184830305</v>
      </c>
      <c r="AP10" s="21">
        <v>34.901654276844667</v>
      </c>
      <c r="AQ10" s="21"/>
      <c r="AR10" s="21"/>
      <c r="AS10" s="21"/>
      <c r="AT10" s="21"/>
      <c r="AU10" s="21"/>
      <c r="AV10" s="21"/>
      <c r="AW10" s="21"/>
      <c r="AX10" s="22">
        <v>-9.4479762303784245</v>
      </c>
      <c r="AY10" s="22">
        <v>-10.374047373755337</v>
      </c>
      <c r="AZ10" s="22">
        <v>-11.876051874740568</v>
      </c>
      <c r="BA10" s="22">
        <v>-10.952754477664389</v>
      </c>
      <c r="BB10" s="22">
        <v>-10.102656494972402</v>
      </c>
      <c r="BC10" s="22">
        <v>-10.671804518110152</v>
      </c>
      <c r="BD10" s="22"/>
      <c r="BE10" s="22"/>
      <c r="BF10" s="22"/>
      <c r="BG10" s="22"/>
      <c r="BH10" s="22"/>
      <c r="BI10" s="22"/>
      <c r="BJ10" s="22"/>
      <c r="BK10" s="21">
        <v>25.898496126542963</v>
      </c>
      <c r="BL10" s="21">
        <v>23.204015284579199</v>
      </c>
      <c r="BM10" s="21">
        <v>23.88413497481023</v>
      </c>
      <c r="BN10" s="21">
        <v>23.344816963576715</v>
      </c>
      <c r="BO10" s="21">
        <v>22.568879964341729</v>
      </c>
      <c r="BP10" s="21">
        <v>21.964072475751959</v>
      </c>
      <c r="BQ10" s="21"/>
      <c r="BR10" s="21"/>
      <c r="BS10" s="21"/>
      <c r="BT10" s="21"/>
      <c r="BU10" s="21"/>
      <c r="BV10" s="21"/>
      <c r="BW10" s="21"/>
      <c r="BX10" s="22">
        <v>40.550197002560431</v>
      </c>
      <c r="BY10" s="22">
        <v>38.638265026523463</v>
      </c>
      <c r="BZ10" s="22">
        <v>39.90357328975562</v>
      </c>
      <c r="CA10" s="22">
        <v>38.089534815021828</v>
      </c>
      <c r="CB10" s="22">
        <v>36.388804784653793</v>
      </c>
      <c r="CC10" s="22">
        <v>35.875482074001866</v>
      </c>
      <c r="CD10" s="22"/>
      <c r="CE10" s="22"/>
      <c r="CF10" s="22"/>
      <c r="CG10" s="22"/>
      <c r="CH10" s="22"/>
      <c r="CI10" s="22"/>
      <c r="CJ10" s="22"/>
      <c r="CK10" s="23">
        <v>-2.5884866384598422E-2</v>
      </c>
      <c r="CL10" s="23">
        <v>-2.8422047599329689E-2</v>
      </c>
      <c r="CM10" s="23">
        <v>-3.2537128423946765E-2</v>
      </c>
      <c r="CN10" s="23">
        <v>-3.0007546514149011E-2</v>
      </c>
      <c r="CO10" s="23">
        <v>-2.767851094512987E-2</v>
      </c>
      <c r="CP10" s="23">
        <v>-2.9237820597562057E-2</v>
      </c>
      <c r="CQ10" s="23"/>
      <c r="CR10" s="23"/>
      <c r="CS10" s="23"/>
      <c r="CT10" s="23"/>
      <c r="CU10" s="23"/>
      <c r="CV10" s="23"/>
      <c r="CW10" s="23"/>
      <c r="CX10" s="113"/>
      <c r="CY10" s="113"/>
      <c r="CZ10" s="113"/>
      <c r="DA10" s="113"/>
      <c r="DB10" s="113"/>
      <c r="DC10" s="113"/>
      <c r="DD10" s="113"/>
      <c r="DE10" s="113"/>
    </row>
    <row r="11" spans="1:109" s="12" customFormat="1" ht="16.7" customHeight="1">
      <c r="A11" s="20" t="s">
        <v>42</v>
      </c>
      <c r="B11" s="20" t="s">
        <v>42</v>
      </c>
      <c r="C11" s="20" t="s">
        <v>43</v>
      </c>
      <c r="D11" s="20" t="s">
        <v>20</v>
      </c>
      <c r="E11" s="20" t="s">
        <v>44</v>
      </c>
      <c r="F11" s="20" t="s">
        <v>44</v>
      </c>
      <c r="G11" s="20" t="s">
        <v>45</v>
      </c>
      <c r="H11" s="20" t="s">
        <v>8</v>
      </c>
      <c r="I11" s="87" t="s">
        <v>7</v>
      </c>
      <c r="J11" s="159">
        <v>41368</v>
      </c>
      <c r="K11" s="21">
        <v>25.864904015555872</v>
      </c>
      <c r="L11" s="21">
        <v>29.720175369093838</v>
      </c>
      <c r="M11" s="21">
        <v>27.460714599245019</v>
      </c>
      <c r="N11" s="21">
        <v>18.012686602196975</v>
      </c>
      <c r="O11" s="21">
        <v>15.609450304236303</v>
      </c>
      <c r="P11" s="21">
        <v>15.712399197310244</v>
      </c>
      <c r="Q11" s="21">
        <v>16.631515419794678</v>
      </c>
      <c r="R11" s="21">
        <v>28.628649446514402</v>
      </c>
      <c r="S11" s="21">
        <v>24.859971751815447</v>
      </c>
      <c r="T11" s="21">
        <v>5.8867125763624655</v>
      </c>
      <c r="U11" s="21">
        <v>6.8035743385596721</v>
      </c>
      <c r="V11" s="21">
        <v>15.472792400206659</v>
      </c>
      <c r="W11" s="21">
        <v>17.720541032684178</v>
      </c>
      <c r="X11" s="22">
        <v>26.95094418416485</v>
      </c>
      <c r="Y11" s="22">
        <v>33.0074214932784</v>
      </c>
      <c r="Z11" s="22">
        <v>32.015375547111127</v>
      </c>
      <c r="AA11" s="22">
        <v>28.301978687447185</v>
      </c>
      <c r="AB11" s="22">
        <v>28.930802056614407</v>
      </c>
      <c r="AC11" s="22">
        <v>30.172551814297943</v>
      </c>
      <c r="AD11" s="22">
        <v>28.420587349668903</v>
      </c>
      <c r="AE11" s="22">
        <v>30.117260350930266</v>
      </c>
      <c r="AF11" s="22">
        <v>29.27061190133109</v>
      </c>
      <c r="AG11" s="22">
        <v>29.468257616384484</v>
      </c>
      <c r="AH11" s="22">
        <v>30.392237315361246</v>
      </c>
      <c r="AI11" s="22">
        <v>31.041186654597102</v>
      </c>
      <c r="AJ11" s="22">
        <v>32.197864263448658</v>
      </c>
      <c r="AK11" s="21">
        <v>61.566092891539533</v>
      </c>
      <c r="AL11" s="21">
        <v>74.044977946808231</v>
      </c>
      <c r="AM11" s="21">
        <v>76.884507819456459</v>
      </c>
      <c r="AN11" s="21">
        <v>71.965073701999813</v>
      </c>
      <c r="AO11" s="21">
        <v>73.659979985967169</v>
      </c>
      <c r="AP11" s="21">
        <v>75.033736323396823</v>
      </c>
      <c r="AQ11" s="21">
        <v>77.258344292629943</v>
      </c>
      <c r="AR11" s="21">
        <v>82.681984472422954</v>
      </c>
      <c r="AS11" s="21">
        <v>79.901844692051995</v>
      </c>
      <c r="AT11" s="21">
        <v>70.737903305895344</v>
      </c>
      <c r="AU11" s="21">
        <v>70.516915761660329</v>
      </c>
      <c r="AV11" s="21">
        <v>68.269704300572343</v>
      </c>
      <c r="AW11" s="21">
        <v>70.712061356130988</v>
      </c>
      <c r="AX11" s="22">
        <v>-8.7502446918188106</v>
      </c>
      <c r="AY11" s="22">
        <v>-11.317381084435993</v>
      </c>
      <c r="AZ11" s="22">
        <v>-17.408417673100317</v>
      </c>
      <c r="BA11" s="22">
        <v>-25.650408412355645</v>
      </c>
      <c r="BB11" s="22">
        <v>-29.119727625116461</v>
      </c>
      <c r="BC11" s="22">
        <v>-29.148785311788632</v>
      </c>
      <c r="BD11" s="22">
        <v>-32.206241523166362</v>
      </c>
      <c r="BE11" s="22">
        <v>-23.936074674978293</v>
      </c>
      <c r="BF11" s="22">
        <v>-25.771261038905454</v>
      </c>
      <c r="BG11" s="22">
        <v>-35.38293311314839</v>
      </c>
      <c r="BH11" s="22">
        <v>-33.321104107739409</v>
      </c>
      <c r="BI11" s="22">
        <v>-21.755725245768581</v>
      </c>
      <c r="BJ11" s="22">
        <v>-20.793656059998153</v>
      </c>
      <c r="BK11" s="21">
        <v>33.186083882371847</v>
      </c>
      <c r="BL11" s="21">
        <v>40.723386229593665</v>
      </c>
      <c r="BM11" s="21">
        <v>39.444521701509601</v>
      </c>
      <c r="BN11" s="21">
        <v>35.2612916904271</v>
      </c>
      <c r="BO11" s="21">
        <v>36.202124444060622</v>
      </c>
      <c r="BP11" s="21">
        <v>38.336489223069911</v>
      </c>
      <c r="BQ11" s="21">
        <v>36.130869222388363</v>
      </c>
      <c r="BR11" s="21">
        <v>38.356162027545786</v>
      </c>
      <c r="BS11" s="21">
        <v>37.384430085896192</v>
      </c>
      <c r="BT11" s="21">
        <v>38.021056042057161</v>
      </c>
      <c r="BU11" s="21">
        <v>39.276786738395067</v>
      </c>
      <c r="BV11" s="21">
        <v>40.035842227378183</v>
      </c>
      <c r="BW11" s="21">
        <v>41.796929462575818</v>
      </c>
      <c r="BX11" s="22">
        <v>75.80949702715732</v>
      </c>
      <c r="BY11" s="22">
        <v>91.354068232917342</v>
      </c>
      <c r="BZ11" s="22">
        <v>94.72550564749146</v>
      </c>
      <c r="CA11" s="22">
        <v>89.660920296530236</v>
      </c>
      <c r="CB11" s="22">
        <v>92.173309152669233</v>
      </c>
      <c r="CC11" s="22">
        <v>95.335987543667514</v>
      </c>
      <c r="CD11" s="22">
        <v>98.217925605530681</v>
      </c>
      <c r="CE11" s="22">
        <v>105.30053385434583</v>
      </c>
      <c r="CF11" s="22">
        <v>102.05064850346756</v>
      </c>
      <c r="CG11" s="22">
        <v>91.268707532802239</v>
      </c>
      <c r="CH11" s="22">
        <v>91.131094860864849</v>
      </c>
      <c r="CI11" s="22">
        <v>88.051888631090492</v>
      </c>
      <c r="CJ11" s="22">
        <v>91.79326356781705</v>
      </c>
      <c r="CK11" s="23">
        <v>-2.3973273128270713E-2</v>
      </c>
      <c r="CL11" s="23">
        <v>-3.100652351900272E-2</v>
      </c>
      <c r="CM11" s="23">
        <v>-4.769429499479539E-2</v>
      </c>
      <c r="CN11" s="23">
        <v>-7.0275091540700399E-2</v>
      </c>
      <c r="CO11" s="23">
        <v>-7.9780075685250584E-2</v>
      </c>
      <c r="CP11" s="23">
        <v>-7.9859685785722279E-2</v>
      </c>
      <c r="CQ11" s="23">
        <v>-8.8236278145661276E-2</v>
      </c>
      <c r="CR11" s="23">
        <v>-6.557828678076244E-2</v>
      </c>
      <c r="CS11" s="23">
        <v>-7.0606194627138227E-2</v>
      </c>
      <c r="CT11" s="23">
        <v>-9.693954277574901E-2</v>
      </c>
      <c r="CU11" s="23">
        <v>-9.1290696185587425E-2</v>
      </c>
      <c r="CV11" s="23">
        <v>-5.9604726700735834E-2</v>
      </c>
      <c r="CW11" s="23">
        <v>-5.6968920712323706E-2</v>
      </c>
      <c r="CX11" s="113"/>
      <c r="CY11" s="113"/>
      <c r="CZ11" s="113"/>
      <c r="DA11" s="113"/>
      <c r="DB11" s="113"/>
      <c r="DC11" s="113"/>
      <c r="DD11" s="113"/>
      <c r="DE11" s="113"/>
    </row>
    <row r="12" spans="1:109" s="12" customFormat="1" ht="16.7" customHeight="1">
      <c r="A12" s="20" t="s">
        <v>53</v>
      </c>
      <c r="B12" s="20" t="s">
        <v>53</v>
      </c>
      <c r="C12" s="20" t="s">
        <v>54</v>
      </c>
      <c r="D12" s="20" t="s">
        <v>20</v>
      </c>
      <c r="E12" s="20" t="s">
        <v>44</v>
      </c>
      <c r="F12" s="20" t="s">
        <v>44</v>
      </c>
      <c r="G12" s="20" t="s">
        <v>48</v>
      </c>
      <c r="H12" s="20" t="s">
        <v>11</v>
      </c>
      <c r="I12" s="87" t="s">
        <v>7</v>
      </c>
      <c r="J12" s="159">
        <v>41340</v>
      </c>
      <c r="K12" s="21">
        <v>4.5234615267500988</v>
      </c>
      <c r="L12" s="21">
        <v>4.4493079184698221</v>
      </c>
      <c r="M12" s="21">
        <v>4.1654249915340333</v>
      </c>
      <c r="N12" s="21">
        <v>4.5616830796777084</v>
      </c>
      <c r="O12" s="21">
        <v>5.1516687461010608</v>
      </c>
      <c r="P12" s="21">
        <v>5.9824046920821115</v>
      </c>
      <c r="Q12" s="21">
        <v>16.291597786243084</v>
      </c>
      <c r="R12" s="21">
        <v>10.996725709997953</v>
      </c>
      <c r="S12" s="21">
        <v>9.4979564032697557</v>
      </c>
      <c r="T12" s="21">
        <v>12.297299707498038</v>
      </c>
      <c r="U12" s="21">
        <v>7.4708453647719475</v>
      </c>
      <c r="V12" s="21">
        <v>9.903805360337925</v>
      </c>
      <c r="W12" s="21">
        <v>15.357478020228736</v>
      </c>
      <c r="X12" s="22">
        <v>16.582320879388568</v>
      </c>
      <c r="Y12" s="22">
        <v>17.676654223514255</v>
      </c>
      <c r="Z12" s="22">
        <v>16.451574669827295</v>
      </c>
      <c r="AA12" s="22">
        <v>15.802506714413608</v>
      </c>
      <c r="AB12" s="22">
        <v>18.770859326263256</v>
      </c>
      <c r="AC12" s="22">
        <v>18.519061583577713</v>
      </c>
      <c r="AD12" s="22">
        <v>26.96902177819306</v>
      </c>
      <c r="AE12" s="22">
        <v>19.719411537324632</v>
      </c>
      <c r="AF12" s="22">
        <v>18.100817438692097</v>
      </c>
      <c r="AG12" s="22">
        <v>20.180851822786614</v>
      </c>
      <c r="AH12" s="22">
        <v>24.660194949188774</v>
      </c>
      <c r="AI12" s="22">
        <v>29.489236898898788</v>
      </c>
      <c r="AJ12" s="22">
        <v>36.651272132833739</v>
      </c>
      <c r="AK12" s="21">
        <v>29.641454279711336</v>
      </c>
      <c r="AL12" s="21">
        <v>29.372666908922728</v>
      </c>
      <c r="AM12" s="21">
        <v>28.713003725025398</v>
      </c>
      <c r="AN12" s="21">
        <v>27.932139659803045</v>
      </c>
      <c r="AO12" s="21">
        <v>32.503898939488458</v>
      </c>
      <c r="AP12" s="21">
        <v>32.84457478005865</v>
      </c>
      <c r="AQ12" s="21">
        <v>38.761410191906855</v>
      </c>
      <c r="AR12" s="21">
        <v>26.607926510379954</v>
      </c>
      <c r="AS12" s="21">
        <v>22.742052679382379</v>
      </c>
      <c r="AT12" s="21">
        <v>25.479952914318329</v>
      </c>
      <c r="AU12" s="21">
        <v>26.086817797488951</v>
      </c>
      <c r="AV12" s="21">
        <v>31.872613579768689</v>
      </c>
      <c r="AW12" s="21">
        <v>46.351790953395536</v>
      </c>
      <c r="AX12" s="22">
        <v>-8.5356718735726673</v>
      </c>
      <c r="AY12" s="22">
        <v>-7.2467047669386542</v>
      </c>
      <c r="AZ12" s="22">
        <v>-8.0960040636640702</v>
      </c>
      <c r="BA12" s="22">
        <v>-7.5679498657117277</v>
      </c>
      <c r="BB12" s="22">
        <v>-8.5813708671241429</v>
      </c>
      <c r="BC12" s="22">
        <v>-8.3431085043988258</v>
      </c>
      <c r="BD12" s="22">
        <v>4.4992093725292897</v>
      </c>
      <c r="BE12" s="22">
        <v>4.1082107369426319</v>
      </c>
      <c r="BF12" s="22">
        <v>4.8567211625794737</v>
      </c>
      <c r="BG12" s="22">
        <v>6.9981986159663263</v>
      </c>
      <c r="BH12" s="22">
        <v>6.0442225164717707</v>
      </c>
      <c r="BI12" s="22">
        <v>7.520428679468024</v>
      </c>
      <c r="BJ12" s="22">
        <v>5.6569591996669333</v>
      </c>
      <c r="BK12" s="21">
        <v>22.395032281942672</v>
      </c>
      <c r="BL12" s="21">
        <v>23.941387024608503</v>
      </c>
      <c r="BM12" s="21">
        <v>22.481027302174919</v>
      </c>
      <c r="BN12" s="21">
        <v>21.697561215458748</v>
      </c>
      <c r="BO12" s="21">
        <v>25.63961229163338</v>
      </c>
      <c r="BP12" s="21">
        <v>25.563966062219265</v>
      </c>
      <c r="BQ12" s="21">
        <v>36.80070615927815</v>
      </c>
      <c r="BR12" s="21">
        <v>24.868522926045941</v>
      </c>
      <c r="BS12" s="21">
        <v>22.825564082006643</v>
      </c>
      <c r="BT12" s="21">
        <v>25.451559934318556</v>
      </c>
      <c r="BU12" s="21">
        <v>31.404148551460725</v>
      </c>
      <c r="BV12" s="21">
        <v>37.859663248632394</v>
      </c>
      <c r="BW12" s="21">
        <v>47.846203363278875</v>
      </c>
      <c r="BX12" s="22">
        <v>40.03187070773533</v>
      </c>
      <c r="BY12" s="22">
        <v>39.78255033557047</v>
      </c>
      <c r="BZ12" s="22">
        <v>39.236233225358632</v>
      </c>
      <c r="CA12" s="22">
        <v>38.352099518143376</v>
      </c>
      <c r="CB12" s="22">
        <v>44.397933642221865</v>
      </c>
      <c r="CC12" s="22">
        <v>45.339100537902738</v>
      </c>
      <c r="CD12" s="22">
        <v>52.892065515888582</v>
      </c>
      <c r="CE12" s="22">
        <v>33.555759470077142</v>
      </c>
      <c r="CF12" s="22">
        <v>28.678272820982702</v>
      </c>
      <c r="CG12" s="22">
        <v>32.13464696223317</v>
      </c>
      <c r="CH12" s="22">
        <v>33.220917475925397</v>
      </c>
      <c r="CI12" s="22">
        <v>40.919553839960216</v>
      </c>
      <c r="CJ12" s="22">
        <v>60.509692765113968</v>
      </c>
      <c r="CK12" s="23">
        <v>-2.3385402393349776E-2</v>
      </c>
      <c r="CL12" s="23">
        <v>-1.9853985662845627E-2</v>
      </c>
      <c r="CM12" s="23">
        <v>-2.2180833051134441E-2</v>
      </c>
      <c r="CN12" s="23">
        <v>-2.0734109221128023E-2</v>
      </c>
      <c r="CO12" s="23">
        <v>-2.351060511540861E-2</v>
      </c>
      <c r="CP12" s="23">
        <v>-2.2857831518900897E-2</v>
      </c>
      <c r="CQ12" s="23">
        <v>1.232660102062819E-2</v>
      </c>
      <c r="CR12" s="23">
        <v>1.1255371882034607E-2</v>
      </c>
      <c r="CS12" s="23">
        <v>1.3306085376930064E-2</v>
      </c>
      <c r="CT12" s="23">
        <v>1.9173146893058428E-2</v>
      </c>
      <c r="CU12" s="23">
        <v>1.6559513743758275E-2</v>
      </c>
      <c r="CV12" s="23">
        <v>2.0603914190323355E-2</v>
      </c>
      <c r="CW12" s="23">
        <v>1.5498518355251871E-2</v>
      </c>
      <c r="CX12" s="113"/>
      <c r="CY12" s="113"/>
      <c r="CZ12" s="113"/>
      <c r="DA12" s="113"/>
      <c r="DB12" s="113"/>
      <c r="DC12" s="113"/>
      <c r="DD12" s="113"/>
      <c r="DE12" s="113"/>
    </row>
    <row r="13" spans="1:109" s="12" customFormat="1" ht="16.7" customHeight="1">
      <c r="A13" s="20" t="s">
        <v>51</v>
      </c>
      <c r="B13" s="20" t="s">
        <v>51</v>
      </c>
      <c r="C13" s="20" t="s">
        <v>52</v>
      </c>
      <c r="D13" s="20" t="s">
        <v>20</v>
      </c>
      <c r="E13" s="20" t="s">
        <v>44</v>
      </c>
      <c r="F13" s="20" t="s">
        <v>44</v>
      </c>
      <c r="G13" s="20" t="s">
        <v>48</v>
      </c>
      <c r="H13" s="20" t="s">
        <v>8</v>
      </c>
      <c r="I13" s="87" t="s">
        <v>7</v>
      </c>
      <c r="J13" s="159">
        <v>41340</v>
      </c>
      <c r="K13" s="21">
        <v>15.07969788663601</v>
      </c>
      <c r="L13" s="21">
        <v>19.853467594074679</v>
      </c>
      <c r="M13" s="21">
        <v>21.891464337299677</v>
      </c>
      <c r="N13" s="21">
        <v>20.584706805695706</v>
      </c>
      <c r="O13" s="21">
        <v>21.461072536563748</v>
      </c>
      <c r="P13" s="21">
        <v>24.24855838539164</v>
      </c>
      <c r="Q13" s="21">
        <v>23.76565177276921</v>
      </c>
      <c r="R13" s="21">
        <v>21.408143480368395</v>
      </c>
      <c r="S13" s="21">
        <v>19.14008067473414</v>
      </c>
      <c r="T13" s="21">
        <v>15.392226394406277</v>
      </c>
      <c r="U13" s="21">
        <v>13.830378783238688</v>
      </c>
      <c r="V13" s="21">
        <v>14.02466816473949</v>
      </c>
      <c r="W13" s="21">
        <v>13.306165356766476</v>
      </c>
      <c r="X13" s="22">
        <v>41.108265230754569</v>
      </c>
      <c r="Y13" s="22">
        <v>35.914699805011495</v>
      </c>
      <c r="Z13" s="22">
        <v>36.301671366668955</v>
      </c>
      <c r="AA13" s="22">
        <v>35.12632208394065</v>
      </c>
      <c r="AB13" s="22">
        <v>36.181858472447928</v>
      </c>
      <c r="AC13" s="22">
        <v>35.956271023546378</v>
      </c>
      <c r="AD13" s="22">
        <v>29.394358771582972</v>
      </c>
      <c r="AE13" s="22">
        <v>36.199224430441106</v>
      </c>
      <c r="AF13" s="22">
        <v>32.907171669547907</v>
      </c>
      <c r="AG13" s="22">
        <v>28.885040617154491</v>
      </c>
      <c r="AH13" s="22">
        <v>27.825233841119285</v>
      </c>
      <c r="AI13" s="22">
        <v>31.806625788080314</v>
      </c>
      <c r="AJ13" s="22">
        <v>32.477913457454889</v>
      </c>
      <c r="AK13" s="21">
        <v>57.875080412665888</v>
      </c>
      <c r="AL13" s="21">
        <v>57.361543610488638</v>
      </c>
      <c r="AM13" s="21">
        <v>60.527890501409999</v>
      </c>
      <c r="AN13" s="21">
        <v>59.025862391149985</v>
      </c>
      <c r="AO13" s="21">
        <v>60.810865711331068</v>
      </c>
      <c r="AP13" s="21">
        <v>64.779753323722574</v>
      </c>
      <c r="AQ13" s="21">
        <v>58.548174509028598</v>
      </c>
      <c r="AR13" s="21">
        <v>66.630634997576351</v>
      </c>
      <c r="AS13" s="21">
        <v>60.938498611765937</v>
      </c>
      <c r="AT13" s="21">
        <v>51.741512167742101</v>
      </c>
      <c r="AU13" s="21">
        <v>52.035183354187261</v>
      </c>
      <c r="AV13" s="21">
        <v>53.870531937153721</v>
      </c>
      <c r="AW13" s="21">
        <v>56.27706093002039</v>
      </c>
      <c r="AX13" s="22">
        <v>-1.6871172952753091</v>
      </c>
      <c r="AY13" s="22">
        <v>-1.5933762114024621</v>
      </c>
      <c r="AZ13" s="22">
        <v>-2.3347547974413647</v>
      </c>
      <c r="BA13" s="22">
        <v>-3.3148335015136228</v>
      </c>
      <c r="BB13" s="22">
        <v>-3.1679347023193976</v>
      </c>
      <c r="BC13" s="22">
        <v>-4.5749239147845593</v>
      </c>
      <c r="BD13" s="22">
        <v>-5.3881639646764201</v>
      </c>
      <c r="BE13" s="22">
        <v>-9.023267086766845</v>
      </c>
      <c r="BF13" s="22">
        <v>-8.8912462674838899</v>
      </c>
      <c r="BG13" s="22">
        <v>-7.4642451561813346</v>
      </c>
      <c r="BH13" s="22">
        <v>-10.37957072982929</v>
      </c>
      <c r="BI13" s="22">
        <v>-8.0392379843339157</v>
      </c>
      <c r="BJ13" s="22">
        <v>-10.492982115799025</v>
      </c>
      <c r="BK13" s="21">
        <v>55.431311443809037</v>
      </c>
      <c r="BL13" s="21">
        <v>48.571850277482582</v>
      </c>
      <c r="BM13" s="21">
        <v>48.525720590263411</v>
      </c>
      <c r="BN13" s="21">
        <v>47.382284734825568</v>
      </c>
      <c r="BO13" s="21">
        <v>48.860847880299254</v>
      </c>
      <c r="BP13" s="21">
        <v>48.693058568329718</v>
      </c>
      <c r="BQ13" s="21">
        <v>39.921534697774334</v>
      </c>
      <c r="BR13" s="21">
        <v>48.688877298213583</v>
      </c>
      <c r="BS13" s="21">
        <v>44.715617881548972</v>
      </c>
      <c r="BT13" s="21">
        <v>37.709575906297225</v>
      </c>
      <c r="BU13" s="21">
        <v>35.925399775188239</v>
      </c>
      <c r="BV13" s="21">
        <v>40.780017962954318</v>
      </c>
      <c r="BW13" s="21">
        <v>41.329439080858556</v>
      </c>
      <c r="BX13" s="22">
        <v>78.040062969864422</v>
      </c>
      <c r="BY13" s="22">
        <v>77.577045696068012</v>
      </c>
      <c r="BZ13" s="22">
        <v>80.909759573392179</v>
      </c>
      <c r="CA13" s="22">
        <v>79.620639241782612</v>
      </c>
      <c r="CB13" s="22">
        <v>82.120448877805487</v>
      </c>
      <c r="CC13" s="22">
        <v>87.726681127982644</v>
      </c>
      <c r="CD13" s="22">
        <v>79.516379258905658</v>
      </c>
      <c r="CE13" s="22">
        <v>89.619898291824228</v>
      </c>
      <c r="CF13" s="22">
        <v>82.805737471526186</v>
      </c>
      <c r="CG13" s="22">
        <v>67.548822466855256</v>
      </c>
      <c r="CH13" s="22">
        <v>67.183074724492613</v>
      </c>
      <c r="CI13" s="22">
        <v>69.068667475388409</v>
      </c>
      <c r="CJ13" s="22">
        <v>71.614802607436658</v>
      </c>
      <c r="CK13" s="23">
        <v>-4.6222391651378333E-3</v>
      </c>
      <c r="CL13" s="23">
        <v>-4.3654142778149644E-3</v>
      </c>
      <c r="CM13" s="23">
        <v>-6.3965884861407248E-3</v>
      </c>
      <c r="CN13" s="23">
        <v>-9.0817356205852677E-3</v>
      </c>
      <c r="CO13" s="23">
        <v>-8.6792731570394452E-3</v>
      </c>
      <c r="CP13" s="23">
        <v>-1.2534038122697421E-2</v>
      </c>
      <c r="CQ13" s="23">
        <v>-1.4762093053908E-2</v>
      </c>
      <c r="CR13" s="23">
        <v>-2.4721279689772176E-2</v>
      </c>
      <c r="CS13" s="23">
        <v>-2.435957881502436E-2</v>
      </c>
      <c r="CT13" s="23">
        <v>-2.044998672926393E-2</v>
      </c>
      <c r="CU13" s="23">
        <v>-2.8437180081724078E-2</v>
      </c>
      <c r="CV13" s="23">
        <v>-2.2025309546120319E-2</v>
      </c>
      <c r="CW13" s="23">
        <v>-2.8747896207668561E-2</v>
      </c>
      <c r="CX13" s="113"/>
      <c r="CY13" s="113"/>
      <c r="CZ13" s="113"/>
      <c r="DA13" s="113"/>
      <c r="DB13" s="113"/>
      <c r="DC13" s="113"/>
      <c r="DD13" s="113"/>
      <c r="DE13" s="113"/>
    </row>
    <row r="14" spans="1:109" s="12" customFormat="1" ht="16.7" customHeight="1">
      <c r="A14" s="20" t="s">
        <v>46</v>
      </c>
      <c r="B14" s="20" t="s">
        <v>46</v>
      </c>
      <c r="C14" s="20" t="s">
        <v>47</v>
      </c>
      <c r="D14" s="20" t="s">
        <v>20</v>
      </c>
      <c r="E14" s="20" t="s">
        <v>44</v>
      </c>
      <c r="F14" s="20" t="s">
        <v>44</v>
      </c>
      <c r="G14" s="20" t="s">
        <v>48</v>
      </c>
      <c r="H14" s="20" t="s">
        <v>6</v>
      </c>
      <c r="I14" s="87" t="s">
        <v>7</v>
      </c>
      <c r="J14" s="159">
        <v>41033</v>
      </c>
      <c r="K14" s="21">
        <v>14.150048794082855</v>
      </c>
      <c r="L14" s="21">
        <v>15.178397152734513</v>
      </c>
      <c r="M14" s="21">
        <v>16.56642069290843</v>
      </c>
      <c r="N14" s="21">
        <v>14.85787967476919</v>
      </c>
      <c r="O14" s="21">
        <v>1.6745951212088552</v>
      </c>
      <c r="P14" s="21">
        <v>1.5407706248327095</v>
      </c>
      <c r="Q14" s="21">
        <v>1.4617022607127961</v>
      </c>
      <c r="R14" s="21">
        <v>1.4657768790012287</v>
      </c>
      <c r="S14" s="21">
        <v>9.2037709847941027</v>
      </c>
      <c r="T14" s="21">
        <v>8.6182894950691953</v>
      </c>
      <c r="U14" s="21">
        <v>7.0058766017369551</v>
      </c>
      <c r="V14" s="21">
        <v>5.599866631878327</v>
      </c>
      <c r="W14" s="21">
        <v>4.8935944340468422</v>
      </c>
      <c r="X14" s="22">
        <v>20.348471456460977</v>
      </c>
      <c r="Y14" s="22">
        <v>19.090728641114126</v>
      </c>
      <c r="Z14" s="22">
        <v>17.502811484272563</v>
      </c>
      <c r="AA14" s="22">
        <v>18.074603886166123</v>
      </c>
      <c r="AB14" s="22">
        <v>18.75237851890882</v>
      </c>
      <c r="AC14" s="22">
        <v>16.529044841349222</v>
      </c>
      <c r="AD14" s="22">
        <v>13.543873890596561</v>
      </c>
      <c r="AE14" s="22">
        <v>14.10810253467897</v>
      </c>
      <c r="AF14" s="22">
        <v>14.202472944657421</v>
      </c>
      <c r="AG14" s="22">
        <v>16.001384371259476</v>
      </c>
      <c r="AH14" s="22">
        <v>14.335813654228314</v>
      </c>
      <c r="AI14" s="22">
        <v>14.573565855135511</v>
      </c>
      <c r="AJ14" s="22">
        <v>14.447754806022324</v>
      </c>
      <c r="AK14" s="21">
        <v>33.768961398810234</v>
      </c>
      <c r="AL14" s="21">
        <v>34.909105943132218</v>
      </c>
      <c r="AM14" s="21">
        <v>32.606923216568333</v>
      </c>
      <c r="AN14" s="21">
        <v>33.250769963940328</v>
      </c>
      <c r="AO14" s="21">
        <v>30.374223042755407</v>
      </c>
      <c r="AP14" s="21">
        <v>29.488637678720462</v>
      </c>
      <c r="AQ14" s="21">
        <v>26.199624853451887</v>
      </c>
      <c r="AR14" s="21">
        <v>30.382537035021269</v>
      </c>
      <c r="AS14" s="21">
        <v>28.831375370798973</v>
      </c>
      <c r="AT14" s="21">
        <v>30.823719416020197</v>
      </c>
      <c r="AU14" s="21">
        <v>28.239546801954759</v>
      </c>
      <c r="AV14" s="21">
        <v>26.747188868037455</v>
      </c>
      <c r="AW14" s="21">
        <v>24.23494355337554</v>
      </c>
      <c r="AX14" s="22">
        <v>0.72955885173360158</v>
      </c>
      <c r="AY14" s="22">
        <v>-0.63998014928357705</v>
      </c>
      <c r="AZ14" s="22">
        <v>1.4623089606126549</v>
      </c>
      <c r="BA14" s="22">
        <v>-0.31828640300501593</v>
      </c>
      <c r="BB14" s="22">
        <v>-9.9472494026377323</v>
      </c>
      <c r="BC14" s="22">
        <v>-11.418822212538528</v>
      </c>
      <c r="BD14" s="22">
        <v>-11.194048702142531</v>
      </c>
      <c r="BE14" s="22">
        <v>-14.808657621341069</v>
      </c>
      <c r="BF14" s="22">
        <v>-5.4251314413474478</v>
      </c>
      <c r="BG14" s="22">
        <v>-6.2040455496915277</v>
      </c>
      <c r="BH14" s="22">
        <v>-6.8978565459894883</v>
      </c>
      <c r="BI14" s="22">
        <v>-6.5737563810236157</v>
      </c>
      <c r="BJ14" s="22">
        <v>-4.8935943133063757</v>
      </c>
      <c r="BK14" s="21">
        <v>22.154424900852025</v>
      </c>
      <c r="BL14" s="21">
        <v>20.859027649831742</v>
      </c>
      <c r="BM14" s="21">
        <v>19.082819296138744</v>
      </c>
      <c r="BN14" s="21">
        <v>19.583576245232617</v>
      </c>
      <c r="BO14" s="21">
        <v>20.311211852535273</v>
      </c>
      <c r="BP14" s="21">
        <v>17.888251593319325</v>
      </c>
      <c r="BQ14" s="21">
        <v>14.669741407733403</v>
      </c>
      <c r="BR14" s="21">
        <v>15.298421455449535</v>
      </c>
      <c r="BS14" s="21">
        <v>15.129991402588709</v>
      </c>
      <c r="BT14" s="21">
        <v>17.022582195769228</v>
      </c>
      <c r="BU14" s="21">
        <v>15.224038090517515</v>
      </c>
      <c r="BV14" s="21">
        <v>15.47142135308561</v>
      </c>
      <c r="BW14" s="21">
        <v>15.331978282976218</v>
      </c>
      <c r="BX14" s="22">
        <v>36.766000870899219</v>
      </c>
      <c r="BY14" s="22">
        <v>38.142598943578342</v>
      </c>
      <c r="BZ14" s="22">
        <v>35.550404236711422</v>
      </c>
      <c r="CA14" s="22">
        <v>36.026736348004036</v>
      </c>
      <c r="CB14" s="22">
        <v>32.899148151018785</v>
      </c>
      <c r="CC14" s="22">
        <v>31.913530092288688</v>
      </c>
      <c r="CD14" s="22">
        <v>28.37753250542378</v>
      </c>
      <c r="CE14" s="22">
        <v>32.945951116036184</v>
      </c>
      <c r="CF14" s="22">
        <v>30.714261043467765</v>
      </c>
      <c r="CG14" s="22">
        <v>32.790868912627239</v>
      </c>
      <c r="CH14" s="22">
        <v>29.989224646841546</v>
      </c>
      <c r="CI14" s="22">
        <v>28.395042990946877</v>
      </c>
      <c r="CJ14" s="22">
        <v>25.718157128097523</v>
      </c>
      <c r="CK14" s="23">
        <v>1.9987913746126072E-3</v>
      </c>
      <c r="CL14" s="23">
        <v>-1.7533702720097999E-3</v>
      </c>
      <c r="CM14" s="23">
        <v>4.0063259194867253E-3</v>
      </c>
      <c r="CN14" s="23">
        <v>-8.7201754247949567E-4</v>
      </c>
      <c r="CO14" s="23">
        <v>-2.7252738089418443E-2</v>
      </c>
      <c r="CP14" s="23">
        <v>-3.1284444417913775E-2</v>
      </c>
      <c r="CQ14" s="23">
        <v>-3.0668626581212412E-2</v>
      </c>
      <c r="CR14" s="23">
        <v>-4.0571664716002931E-2</v>
      </c>
      <c r="CS14" s="23">
        <v>-1.4863373811910816E-2</v>
      </c>
      <c r="CT14" s="23">
        <v>-1.6997385067648019E-2</v>
      </c>
      <c r="CU14" s="23">
        <v>-1.889823711229997E-2</v>
      </c>
      <c r="CV14" s="23">
        <v>-1.8010291454859224E-2</v>
      </c>
      <c r="CW14" s="23">
        <v>-1.3407107707688702E-2</v>
      </c>
      <c r="CX14" s="113"/>
      <c r="CY14" s="113"/>
      <c r="CZ14" s="113"/>
      <c r="DA14" s="113"/>
      <c r="DB14" s="113"/>
      <c r="DC14" s="113"/>
      <c r="DD14" s="113"/>
      <c r="DE14" s="113"/>
    </row>
    <row r="15" spans="1:109" s="12" customFormat="1" ht="16.7" customHeight="1">
      <c r="A15" s="20" t="s">
        <v>57</v>
      </c>
      <c r="B15" s="20" t="s">
        <v>57</v>
      </c>
      <c r="C15" s="20" t="s">
        <v>58</v>
      </c>
      <c r="D15" s="20" t="s">
        <v>20</v>
      </c>
      <c r="E15" s="20" t="s">
        <v>44</v>
      </c>
      <c r="F15" s="20" t="s">
        <v>44</v>
      </c>
      <c r="G15" s="20" t="s">
        <v>48</v>
      </c>
      <c r="H15" s="20" t="s">
        <v>24</v>
      </c>
      <c r="I15" s="87" t="s">
        <v>7</v>
      </c>
      <c r="J15" s="159">
        <v>41360</v>
      </c>
      <c r="K15" s="21">
        <v>9.6158244271451832</v>
      </c>
      <c r="L15" s="21">
        <v>11.031264803410707</v>
      </c>
      <c r="M15" s="21">
        <v>10.696163069544365</v>
      </c>
      <c r="N15" s="21">
        <v>9.9405657538368946</v>
      </c>
      <c r="O15" s="21">
        <v>10.015243902439025</v>
      </c>
      <c r="P15" s="21">
        <v>9.113920709496913</v>
      </c>
      <c r="Q15" s="21">
        <v>7.9401509237574803</v>
      </c>
      <c r="R15" s="21">
        <v>7.9783377758881029</v>
      </c>
      <c r="S15" s="21">
        <v>9.2511138388797978</v>
      </c>
      <c r="T15" s="21">
        <v>8.6803280461037744</v>
      </c>
      <c r="U15" s="21">
        <v>7.4642180958463147</v>
      </c>
      <c r="V15" s="21">
        <v>7.6472914741010989</v>
      </c>
      <c r="W15" s="21">
        <v>8.56610143798728</v>
      </c>
      <c r="X15" s="22">
        <v>22.490434094207679</v>
      </c>
      <c r="Y15" s="22">
        <v>29.687588820464235</v>
      </c>
      <c r="Z15" s="22">
        <v>25.558752997601921</v>
      </c>
      <c r="AA15" s="22">
        <v>23.396027685826063</v>
      </c>
      <c r="AB15" s="22">
        <v>25.671257359125313</v>
      </c>
      <c r="AC15" s="22">
        <v>24.316634112864911</v>
      </c>
      <c r="AD15" s="22">
        <v>25.416081186572988</v>
      </c>
      <c r="AE15" s="22">
        <v>28.212675726207802</v>
      </c>
      <c r="AF15" s="22">
        <v>25.399078241498458</v>
      </c>
      <c r="AG15" s="22">
        <v>26.771086747326649</v>
      </c>
      <c r="AH15" s="22">
        <v>29.564717730995397</v>
      </c>
      <c r="AI15" s="22">
        <v>31.000672991994577</v>
      </c>
      <c r="AJ15" s="22">
        <v>36.632136368033358</v>
      </c>
      <c r="AK15" s="21">
        <v>30.244095527114396</v>
      </c>
      <c r="AL15" s="21">
        <v>31.900757934628139</v>
      </c>
      <c r="AM15" s="21">
        <v>27.554436450839329</v>
      </c>
      <c r="AN15" s="21">
        <v>26.288494332430535</v>
      </c>
      <c r="AO15" s="21">
        <v>26.534640454163164</v>
      </c>
      <c r="AP15" s="21">
        <v>27.669323760755955</v>
      </c>
      <c r="AQ15" s="21">
        <v>28.56934686442883</v>
      </c>
      <c r="AR15" s="21">
        <v>29.810332891803352</v>
      </c>
      <c r="AS15" s="21">
        <v>27.133143526095655</v>
      </c>
      <c r="AT15" s="21">
        <v>25.616735324964587</v>
      </c>
      <c r="AU15" s="21">
        <v>26.068626360032525</v>
      </c>
      <c r="AV15" s="21">
        <v>24.036057352677044</v>
      </c>
      <c r="AW15" s="21">
        <v>27.444128888352733</v>
      </c>
      <c r="AX15" s="22">
        <v>1.8621629942384661</v>
      </c>
      <c r="AY15" s="22">
        <v>8.8180956892468032</v>
      </c>
      <c r="AZ15" s="22">
        <v>8.7004796163069553</v>
      </c>
      <c r="BA15" s="22">
        <v>7.0480991072324208</v>
      </c>
      <c r="BB15" s="22">
        <v>9.151860807401178</v>
      </c>
      <c r="BC15" s="22">
        <v>5.7612310616058702</v>
      </c>
      <c r="BD15" s="22">
        <v>4.7868852459016393</v>
      </c>
      <c r="BE15" s="22">
        <v>6.380680610292556</v>
      </c>
      <c r="BF15" s="22">
        <v>7.5170485542825993</v>
      </c>
      <c r="BG15" s="22">
        <v>9.8346794684658345</v>
      </c>
      <c r="BH15" s="22">
        <v>10.960309466809187</v>
      </c>
      <c r="BI15" s="22">
        <v>14.611907113418631</v>
      </c>
      <c r="BJ15" s="22">
        <v>17.75410891766791</v>
      </c>
      <c r="BK15" s="21">
        <v>29.78246942341293</v>
      </c>
      <c r="BL15" s="21">
        <v>39.793320210807032</v>
      </c>
      <c r="BM15" s="21">
        <v>34.387300767890558</v>
      </c>
      <c r="BN15" s="21">
        <v>31.490582596368057</v>
      </c>
      <c r="BO15" s="21">
        <v>34.382568290622359</v>
      </c>
      <c r="BP15" s="21">
        <v>32.541858000706462</v>
      </c>
      <c r="BQ15" s="21">
        <v>33.992482773021507</v>
      </c>
      <c r="BR15" s="21">
        <v>37.751001086790033</v>
      </c>
      <c r="BS15" s="21">
        <v>33.729218392712951</v>
      </c>
      <c r="BT15" s="21">
        <v>35.423736694517572</v>
      </c>
      <c r="BU15" s="21">
        <v>40.676738385475161</v>
      </c>
      <c r="BV15" s="21">
        <v>42.555092661304812</v>
      </c>
      <c r="BW15" s="21">
        <v>45.551937609122149</v>
      </c>
      <c r="BX15" s="22">
        <v>40.050087361677342</v>
      </c>
      <c r="BY15" s="22">
        <v>42.759857768747224</v>
      </c>
      <c r="BZ15" s="22">
        <v>37.072336581273795</v>
      </c>
      <c r="CA15" s="22">
        <v>35.383784513602919</v>
      </c>
      <c r="CB15" s="22">
        <v>35.53893269501549</v>
      </c>
      <c r="CC15" s="22">
        <v>37.028611797951257</v>
      </c>
      <c r="CD15" s="22">
        <v>38.209786315862736</v>
      </c>
      <c r="CE15" s="22">
        <v>39.88880460390515</v>
      </c>
      <c r="CF15" s="22">
        <v>36.032005373219931</v>
      </c>
      <c r="CG15" s="22">
        <v>33.896288771889665</v>
      </c>
      <c r="CH15" s="22">
        <v>35.866626705657474</v>
      </c>
      <c r="CI15" s="22">
        <v>32.994659442385164</v>
      </c>
      <c r="CJ15" s="22">
        <v>34.126681400702196</v>
      </c>
      <c r="CK15" s="23">
        <v>5.1018164225711399E-3</v>
      </c>
      <c r="CL15" s="23">
        <v>2.4159166271909047E-2</v>
      </c>
      <c r="CM15" s="23">
        <v>2.383693045563549E-2</v>
      </c>
      <c r="CN15" s="23">
        <v>1.9309860567760056E-2</v>
      </c>
      <c r="CO15" s="23">
        <v>2.507359125315391E-2</v>
      </c>
      <c r="CP15" s="23">
        <v>1.5784194689331153E-2</v>
      </c>
      <c r="CQ15" s="23">
        <v>1.3114754098360656E-2</v>
      </c>
      <c r="CR15" s="23">
        <v>1.7481316740527549E-2</v>
      </c>
      <c r="CS15" s="23">
        <v>2.0594653573376982E-2</v>
      </c>
      <c r="CT15" s="23">
        <v>2.6944327310865303E-2</v>
      </c>
      <c r="CU15" s="23">
        <v>3.0028245114545722E-2</v>
      </c>
      <c r="CV15" s="23">
        <v>4.0032622228544194E-2</v>
      </c>
      <c r="CW15" s="23">
        <v>4.8641394294980579E-2</v>
      </c>
      <c r="CX15" s="113"/>
      <c r="CY15" s="113"/>
      <c r="CZ15" s="113"/>
      <c r="DA15" s="113"/>
      <c r="DB15" s="113"/>
      <c r="DC15" s="113"/>
      <c r="DD15" s="113"/>
      <c r="DE15" s="113"/>
    </row>
    <row r="16" spans="1:109" s="12" customFormat="1" ht="16.7" customHeight="1">
      <c r="A16" s="20" t="s">
        <v>75</v>
      </c>
      <c r="B16" s="20" t="s">
        <v>76</v>
      </c>
      <c r="C16" s="20" t="s">
        <v>77</v>
      </c>
      <c r="D16" s="20" t="s">
        <v>20</v>
      </c>
      <c r="E16" s="20" t="s">
        <v>44</v>
      </c>
      <c r="F16" s="20" t="s">
        <v>44</v>
      </c>
      <c r="G16" s="20" t="s">
        <v>48</v>
      </c>
      <c r="H16" s="20" t="s">
        <v>10</v>
      </c>
      <c r="I16" s="87" t="s">
        <v>7</v>
      </c>
      <c r="J16" s="159">
        <v>41341</v>
      </c>
      <c r="K16" s="21">
        <v>8.7867019829772026</v>
      </c>
      <c r="L16" s="21">
        <v>6.860468325879193</v>
      </c>
      <c r="M16" s="21">
        <v>7.2765616241731168</v>
      </c>
      <c r="N16" s="21">
        <v>6.4594781647690196</v>
      </c>
      <c r="O16" s="21">
        <v>8.7379589163170177</v>
      </c>
      <c r="P16" s="21">
        <v>8.9408677993494905</v>
      </c>
      <c r="Q16" s="21">
        <v>6.6644684907699441</v>
      </c>
      <c r="R16" s="21">
        <v>6.3159586010529178</v>
      </c>
      <c r="S16" s="21">
        <v>9.603252198403041</v>
      </c>
      <c r="T16" s="21">
        <v>8.3714602322502945</v>
      </c>
      <c r="U16" s="21">
        <v>9.104333495177503</v>
      </c>
      <c r="V16" s="21">
        <v>11.739700290386718</v>
      </c>
      <c r="W16" s="21">
        <v>12.762321718880727</v>
      </c>
      <c r="X16" s="22">
        <v>19.423236007796358</v>
      </c>
      <c r="Y16" s="22">
        <v>20.098864343388144</v>
      </c>
      <c r="Z16" s="22">
        <v>19.411267113623452</v>
      </c>
      <c r="AA16" s="22">
        <v>20.178825538109709</v>
      </c>
      <c r="AB16" s="22">
        <v>20.392413619905088</v>
      </c>
      <c r="AC16" s="22">
        <v>19.970023079230756</v>
      </c>
      <c r="AD16" s="22">
        <v>18.663045082223874</v>
      </c>
      <c r="AE16" s="22">
        <v>20.767285810013341</v>
      </c>
      <c r="AF16" s="22">
        <v>20.811291469369685</v>
      </c>
      <c r="AG16" s="22">
        <v>17.361821366160587</v>
      </c>
      <c r="AH16" s="22">
        <v>17.97720040754032</v>
      </c>
      <c r="AI16" s="22">
        <v>17.547643673335781</v>
      </c>
      <c r="AJ16" s="22">
        <v>18.328482200213156</v>
      </c>
      <c r="AK16" s="21">
        <v>23.716052320836059</v>
      </c>
      <c r="AL16" s="21">
        <v>23.843799652138014</v>
      </c>
      <c r="AM16" s="21">
        <v>23.523642817121591</v>
      </c>
      <c r="AN16" s="21">
        <v>20.686113667279841</v>
      </c>
      <c r="AO16" s="21">
        <v>21.314626076183597</v>
      </c>
      <c r="AP16" s="21">
        <v>23.133715034685128</v>
      </c>
      <c r="AQ16" s="21">
        <v>22.210670503771933</v>
      </c>
      <c r="AR16" s="21">
        <v>23.158512834128924</v>
      </c>
      <c r="AS16" s="21">
        <v>22.505234145931095</v>
      </c>
      <c r="AT16" s="21">
        <v>17.763564799524016</v>
      </c>
      <c r="AU16" s="21">
        <v>20.082439877408554</v>
      </c>
      <c r="AV16" s="21">
        <v>23.119217687904055</v>
      </c>
      <c r="AW16" s="21">
        <v>21.878267027893511</v>
      </c>
      <c r="AX16" s="22">
        <v>4.4938856699374998</v>
      </c>
      <c r="AY16" s="22">
        <v>3.1155330171293221</v>
      </c>
      <c r="AZ16" s="22">
        <v>3.1641859206749809</v>
      </c>
      <c r="BA16" s="22">
        <v>5.9521900355988873</v>
      </c>
      <c r="BB16" s="22">
        <v>7.815746460038512</v>
      </c>
      <c r="BC16" s="22">
        <v>5.777175843895118</v>
      </c>
      <c r="BD16" s="22">
        <v>3.1168430692218858</v>
      </c>
      <c r="BE16" s="22">
        <v>3.924731576937333</v>
      </c>
      <c r="BF16" s="22">
        <v>7.9093095218416343</v>
      </c>
      <c r="BG16" s="22">
        <v>7.969716798886866</v>
      </c>
      <c r="BH16" s="22">
        <v>6.9990940253092688</v>
      </c>
      <c r="BI16" s="22">
        <v>6.1681262758184472</v>
      </c>
      <c r="BJ16" s="22">
        <v>9.2125368912003776</v>
      </c>
      <c r="BK16" s="21">
        <v>22.446524229520595</v>
      </c>
      <c r="BL16" s="21">
        <v>23.407302782300992</v>
      </c>
      <c r="BM16" s="21">
        <v>22.477101872651996</v>
      </c>
      <c r="BN16" s="21">
        <v>23.407495444329776</v>
      </c>
      <c r="BO16" s="21">
        <v>23.55397042258565</v>
      </c>
      <c r="BP16" s="21">
        <v>23.205740813086638</v>
      </c>
      <c r="BQ16" s="21">
        <v>21.714256918748681</v>
      </c>
      <c r="BR16" s="21">
        <v>24.129984692435784</v>
      </c>
      <c r="BS16" s="21">
        <v>24.368130407427998</v>
      </c>
      <c r="BT16" s="21">
        <v>19.637124828792338</v>
      </c>
      <c r="BU16" s="21">
        <v>20.806479535303765</v>
      </c>
      <c r="BV16" s="21">
        <v>20.018821045429419</v>
      </c>
      <c r="BW16" s="21">
        <v>20.400972692295966</v>
      </c>
      <c r="BX16" s="22">
        <v>27.407531002277157</v>
      </c>
      <c r="BY16" s="22">
        <v>27.768685255180603</v>
      </c>
      <c r="BZ16" s="22">
        <v>27.238990268967616</v>
      </c>
      <c r="CA16" s="22">
        <v>23.995951127743389</v>
      </c>
      <c r="CB16" s="22">
        <v>24.619158944326959</v>
      </c>
      <c r="CC16" s="22">
        <v>26.882041798791327</v>
      </c>
      <c r="CD16" s="22">
        <v>25.841881832881896</v>
      </c>
      <c r="CE16" s="22">
        <v>26.908406100794625</v>
      </c>
      <c r="CF16" s="22">
        <v>26.351583289528559</v>
      </c>
      <c r="CG16" s="22">
        <v>20.091517589996624</v>
      </c>
      <c r="CH16" s="22">
        <v>23.243044793170874</v>
      </c>
      <c r="CI16" s="22">
        <v>26.375021639386667</v>
      </c>
      <c r="CJ16" s="22">
        <v>24.352148929474577</v>
      </c>
      <c r="CK16" s="23">
        <v>1.2312015534075344E-2</v>
      </c>
      <c r="CL16" s="23">
        <v>8.5357068962447179E-3</v>
      </c>
      <c r="CM16" s="23">
        <v>8.6690025223972074E-3</v>
      </c>
      <c r="CN16" s="23">
        <v>1.6307369960544899E-2</v>
      </c>
      <c r="CO16" s="23">
        <v>2.1413004000105512E-2</v>
      </c>
      <c r="CP16" s="23">
        <v>1.5827879024370186E-2</v>
      </c>
      <c r="CQ16" s="23">
        <v>8.5392960800599622E-3</v>
      </c>
      <c r="CR16" s="23">
        <v>1.0752689251883104E-2</v>
      </c>
      <c r="CS16" s="23">
        <v>2.1669341155730507E-2</v>
      </c>
      <c r="CT16" s="23">
        <v>2.1834840544895522E-2</v>
      </c>
      <c r="CU16" s="23">
        <v>1.9175600069340465E-2</v>
      </c>
      <c r="CV16" s="23">
        <v>1.6898976098132734E-2</v>
      </c>
      <c r="CW16" s="23">
        <v>2.5239827099179116E-2</v>
      </c>
      <c r="CX16" s="113"/>
      <c r="CY16" s="113"/>
      <c r="CZ16" s="113"/>
      <c r="DA16" s="113"/>
      <c r="DB16" s="113"/>
      <c r="DC16" s="113"/>
      <c r="DD16" s="113"/>
      <c r="DE16" s="113"/>
    </row>
    <row r="17" spans="1:109" s="12" customFormat="1" ht="16.7" customHeight="1">
      <c r="A17" s="20" t="s">
        <v>70</v>
      </c>
      <c r="B17" s="20" t="s">
        <v>70</v>
      </c>
      <c r="C17" s="20" t="s">
        <v>71</v>
      </c>
      <c r="D17" s="20" t="s">
        <v>20</v>
      </c>
      <c r="E17" s="20" t="s">
        <v>44</v>
      </c>
      <c r="F17" s="20" t="s">
        <v>44</v>
      </c>
      <c r="G17" s="20" t="s">
        <v>48</v>
      </c>
      <c r="H17" s="20" t="s">
        <v>24</v>
      </c>
      <c r="I17" s="87" t="s">
        <v>7</v>
      </c>
      <c r="J17" s="159">
        <v>41102</v>
      </c>
      <c r="K17" s="21">
        <v>20.650899638105916</v>
      </c>
      <c r="L17" s="21">
        <v>22.225587560610432</v>
      </c>
      <c r="M17" s="21">
        <v>19.686194947131472</v>
      </c>
      <c r="N17" s="21">
        <v>18.40419415118749</v>
      </c>
      <c r="O17" s="21">
        <v>18.366438718319291</v>
      </c>
      <c r="P17" s="21">
        <v>15.781208002150288</v>
      </c>
      <c r="Q17" s="21">
        <v>13.390288334694391</v>
      </c>
      <c r="R17" s="21">
        <v>12.494275770481295</v>
      </c>
      <c r="S17" s="21">
        <v>12.390035941884463</v>
      </c>
      <c r="T17" s="21">
        <v>8.7594777385496929</v>
      </c>
      <c r="U17" s="21">
        <v>13.370803291617335</v>
      </c>
      <c r="V17" s="21">
        <v>11.452536699443913</v>
      </c>
      <c r="W17" s="21">
        <v>8.7450998525722863</v>
      </c>
      <c r="X17" s="22">
        <v>26.306641520974566</v>
      </c>
      <c r="Y17" s="22">
        <v>26.983557918160468</v>
      </c>
      <c r="Z17" s="22">
        <v>26.777981814412222</v>
      </c>
      <c r="AA17" s="22">
        <v>27.533420644934598</v>
      </c>
      <c r="AB17" s="22">
        <v>28.176883217596671</v>
      </c>
      <c r="AC17" s="22">
        <v>26.951388088929846</v>
      </c>
      <c r="AD17" s="22">
        <v>27.606005402349396</v>
      </c>
      <c r="AE17" s="22">
        <v>28.774442460044881</v>
      </c>
      <c r="AF17" s="22">
        <v>32.491569066423779</v>
      </c>
      <c r="AG17" s="22">
        <v>30.72196353745186</v>
      </c>
      <c r="AH17" s="22">
        <v>32.770880170196307</v>
      </c>
      <c r="AI17" s="22">
        <v>35.367294867021258</v>
      </c>
      <c r="AJ17" s="22">
        <v>35.254617668078666</v>
      </c>
      <c r="AK17" s="21">
        <v>40.38088077883684</v>
      </c>
      <c r="AL17" s="21">
        <v>44.932487191110013</v>
      </c>
      <c r="AM17" s="21">
        <v>43.442599887450761</v>
      </c>
      <c r="AN17" s="21">
        <v>43.61741547012506</v>
      </c>
      <c r="AO17" s="21">
        <v>47.527582925023786</v>
      </c>
      <c r="AP17" s="21">
        <v>44.715758553162075</v>
      </c>
      <c r="AQ17" s="21">
        <v>43.243294176769901</v>
      </c>
      <c r="AR17" s="21">
        <v>42.096098365160053</v>
      </c>
      <c r="AS17" s="21">
        <v>60.535306620000448</v>
      </c>
      <c r="AT17" s="21">
        <v>55.982495047395496</v>
      </c>
      <c r="AU17" s="21">
        <v>48.849477233408749</v>
      </c>
      <c r="AV17" s="21">
        <v>50.467147137534504</v>
      </c>
      <c r="AW17" s="21">
        <v>45.399237621395926</v>
      </c>
      <c r="AX17" s="22">
        <v>6.5766603802436396</v>
      </c>
      <c r="AY17" s="22">
        <v>4.2766582876608812</v>
      </c>
      <c r="AZ17" s="22">
        <v>3.0215768740929345</v>
      </c>
      <c r="BA17" s="22">
        <v>2.3201993259970264</v>
      </c>
      <c r="BB17" s="22">
        <v>-0.984260989107826</v>
      </c>
      <c r="BC17" s="22">
        <v>-1.9831624620819461</v>
      </c>
      <c r="BD17" s="22">
        <v>-2.2470004397261119</v>
      </c>
      <c r="BE17" s="22">
        <v>-0.82738013463387639</v>
      </c>
      <c r="BF17" s="22">
        <v>-15.653701611692201</v>
      </c>
      <c r="BG17" s="22">
        <v>-16.501053771393948</v>
      </c>
      <c r="BH17" s="22">
        <v>-2.7077937715951057</v>
      </c>
      <c r="BI17" s="22">
        <v>-3.647315571069329</v>
      </c>
      <c r="BJ17" s="22">
        <v>-1.3995201007449705</v>
      </c>
      <c r="BK17" s="21">
        <v>35.024939771300602</v>
      </c>
      <c r="BL17" s="21">
        <v>35.893767472455188</v>
      </c>
      <c r="BM17" s="21">
        <v>35.50522306000628</v>
      </c>
      <c r="BN17" s="21">
        <v>36.260464431450089</v>
      </c>
      <c r="BO17" s="21">
        <v>36.912953128607711</v>
      </c>
      <c r="BP17" s="21">
        <v>35.576815854832986</v>
      </c>
      <c r="BQ17" s="21">
        <v>36.108128834355831</v>
      </c>
      <c r="BR17" s="21">
        <v>37.71593637454982</v>
      </c>
      <c r="BS17" s="21">
        <v>41.188282126762701</v>
      </c>
      <c r="BT17" s="21">
        <v>39.159807015533886</v>
      </c>
      <c r="BU17" s="21">
        <v>39.812155727789509</v>
      </c>
      <c r="BV17" s="21">
        <v>44.773976627330391</v>
      </c>
      <c r="BW17" s="21">
        <v>44.833600117761264</v>
      </c>
      <c r="BX17" s="22">
        <v>53.76353025007635</v>
      </c>
      <c r="BY17" s="22">
        <v>59.769591989621595</v>
      </c>
      <c r="BZ17" s="22">
        <v>57.601024976437323</v>
      </c>
      <c r="CA17" s="22">
        <v>57.442471919565861</v>
      </c>
      <c r="CB17" s="22">
        <v>62.263218656199491</v>
      </c>
      <c r="CC17" s="22">
        <v>59.026433169445987</v>
      </c>
      <c r="CD17" s="22">
        <v>56.561404469763367</v>
      </c>
      <c r="CE17" s="22">
        <v>55.177220888355336</v>
      </c>
      <c r="CF17" s="22">
        <v>76.738223463367405</v>
      </c>
      <c r="CG17" s="22">
        <v>71.358189707880882</v>
      </c>
      <c r="CH17" s="22">
        <v>59.34546111478236</v>
      </c>
      <c r="CI17" s="22">
        <v>63.889954684971507</v>
      </c>
      <c r="CJ17" s="22">
        <v>57.73460045240693</v>
      </c>
      <c r="CK17" s="23">
        <v>1.8018247617105864E-2</v>
      </c>
      <c r="CL17" s="23">
        <v>1.1716872020988716E-2</v>
      </c>
      <c r="CM17" s="23">
        <v>8.2782928057340676E-3</v>
      </c>
      <c r="CN17" s="23">
        <v>6.356710482183634E-3</v>
      </c>
      <c r="CO17" s="23">
        <v>-2.696605449610482E-3</v>
      </c>
      <c r="CP17" s="23">
        <v>-5.4333218139231395E-3</v>
      </c>
      <c r="CQ17" s="23">
        <v>-6.1561655882907173E-3</v>
      </c>
      <c r="CR17" s="23">
        <v>-2.2667948894078806E-3</v>
      </c>
      <c r="CS17" s="23">
        <v>-4.2886853730663567E-2</v>
      </c>
      <c r="CT17" s="23">
        <v>-4.5208366496969722E-2</v>
      </c>
      <c r="CU17" s="23">
        <v>-7.418613072863304E-3</v>
      </c>
      <c r="CV17" s="23">
        <v>-9.9926454001899416E-3</v>
      </c>
      <c r="CW17" s="23">
        <v>-3.8343016458766317E-3</v>
      </c>
      <c r="CX17" s="113"/>
      <c r="CY17" s="113"/>
      <c r="CZ17" s="113"/>
      <c r="DA17" s="113"/>
      <c r="DB17" s="113"/>
      <c r="DC17" s="113"/>
      <c r="DD17" s="113"/>
      <c r="DE17" s="113"/>
    </row>
    <row r="18" spans="1:109" s="12" customFormat="1" ht="16.7" customHeight="1">
      <c r="A18" s="20" t="s">
        <v>78</v>
      </c>
      <c r="B18" s="20" t="s">
        <v>78</v>
      </c>
      <c r="C18" s="20" t="s">
        <v>79</v>
      </c>
      <c r="D18" s="20" t="s">
        <v>20</v>
      </c>
      <c r="E18" s="20" t="s">
        <v>44</v>
      </c>
      <c r="F18" s="20" t="s">
        <v>44</v>
      </c>
      <c r="G18" s="20" t="s">
        <v>74</v>
      </c>
      <c r="H18" s="20" t="s">
        <v>11</v>
      </c>
      <c r="I18" s="87" t="s">
        <v>7</v>
      </c>
      <c r="J18" s="159">
        <v>41298</v>
      </c>
      <c r="K18" s="21">
        <v>10.090606156647006</v>
      </c>
      <c r="L18" s="21">
        <v>9.8989119153001237</v>
      </c>
      <c r="M18" s="21">
        <v>16.792074483184553</v>
      </c>
      <c r="N18" s="21">
        <v>17.411857551369096</v>
      </c>
      <c r="O18" s="21">
        <v>20.120267486626823</v>
      </c>
      <c r="P18" s="21">
        <v>18.660413538166011</v>
      </c>
      <c r="Q18" s="21">
        <v>18.223907776122324</v>
      </c>
      <c r="R18" s="21">
        <v>14.633479261808107</v>
      </c>
      <c r="S18" s="21">
        <v>15.133519309708145</v>
      </c>
      <c r="T18" s="21">
        <v>11.960192220752967</v>
      </c>
      <c r="U18" s="21">
        <v>16.347657633245781</v>
      </c>
      <c r="V18" s="21">
        <v>18.633082751676703</v>
      </c>
      <c r="W18" s="21">
        <v>14.078122621975474</v>
      </c>
      <c r="X18" s="22">
        <v>31.16265337106293</v>
      </c>
      <c r="Y18" s="22">
        <v>29.763244272412052</v>
      </c>
      <c r="Z18" s="22">
        <v>31.13911972430094</v>
      </c>
      <c r="AA18" s="22">
        <v>30.596672927311129</v>
      </c>
      <c r="AB18" s="22">
        <v>33.619433609293289</v>
      </c>
      <c r="AC18" s="22">
        <v>33.045119151700689</v>
      </c>
      <c r="AD18" s="22">
        <v>33.041873974746792</v>
      </c>
      <c r="AE18" s="22">
        <v>33.974271209558552</v>
      </c>
      <c r="AF18" s="22">
        <v>35.37078116310493</v>
      </c>
      <c r="AG18" s="22">
        <v>28.087110722369186</v>
      </c>
      <c r="AH18" s="22">
        <v>28.288716640441933</v>
      </c>
      <c r="AI18" s="22">
        <v>25.538227212997253</v>
      </c>
      <c r="AJ18" s="22">
        <v>35.103344549615741</v>
      </c>
      <c r="AK18" s="21">
        <v>18.112410238868563</v>
      </c>
      <c r="AL18" s="21">
        <v>16.106525202709182</v>
      </c>
      <c r="AM18" s="21">
        <v>17.067469549627099</v>
      </c>
      <c r="AN18" s="21">
        <v>17.746141422068263</v>
      </c>
      <c r="AO18" s="21"/>
      <c r="AP18" s="21">
        <v>20.22488655100533</v>
      </c>
      <c r="AQ18" s="21">
        <v>17.808189986003882</v>
      </c>
      <c r="AR18" s="21">
        <v>15.423699422713339</v>
      </c>
      <c r="AS18" s="21">
        <v>18.614630680145801</v>
      </c>
      <c r="AT18" s="21"/>
      <c r="AU18" s="21"/>
      <c r="AV18" s="21"/>
      <c r="AW18" s="21"/>
      <c r="AX18" s="22">
        <v>23.140849288841373</v>
      </c>
      <c r="AY18" s="22">
        <v>23.555630985002999</v>
      </c>
      <c r="AZ18" s="22">
        <v>30.863724657858398</v>
      </c>
      <c r="BA18" s="22">
        <v>30.262389056611962</v>
      </c>
      <c r="BB18" s="22">
        <v>53.739701095920111</v>
      </c>
      <c r="BC18" s="22">
        <v>31.480646138861371</v>
      </c>
      <c r="BD18" s="22">
        <v>33.457591764865228</v>
      </c>
      <c r="BE18" s="22">
        <v>33.184051048653316</v>
      </c>
      <c r="BF18" s="22">
        <v>31.889669792667274</v>
      </c>
      <c r="BG18" s="22">
        <v>40.047302943122155</v>
      </c>
      <c r="BH18" s="22">
        <v>44.636374273687714</v>
      </c>
      <c r="BI18" s="22">
        <v>44.171309964673952</v>
      </c>
      <c r="BJ18" s="22">
        <v>49.181467171591216</v>
      </c>
      <c r="BK18" s="21">
        <v>40.263252702276709</v>
      </c>
      <c r="BL18" s="21">
        <v>38.756619862897615</v>
      </c>
      <c r="BM18" s="21">
        <v>40.504193385596331</v>
      </c>
      <c r="BN18" s="21">
        <v>39.881943831101921</v>
      </c>
      <c r="BO18" s="21">
        <v>44.124633823506251</v>
      </c>
      <c r="BP18" s="21">
        <v>42.865807058516189</v>
      </c>
      <c r="BQ18" s="21">
        <v>42.160727960961154</v>
      </c>
      <c r="BR18" s="21">
        <v>42.576062507399072</v>
      </c>
      <c r="BS18" s="21">
        <v>44.047441833989808</v>
      </c>
      <c r="BT18" s="21">
        <v>34.513304370206036</v>
      </c>
      <c r="BU18" s="21">
        <v>34.40547580192888</v>
      </c>
      <c r="BV18" s="21">
        <v>30.293917889637573</v>
      </c>
      <c r="BW18" s="21">
        <v>42.331616765912955</v>
      </c>
      <c r="BX18" s="22">
        <v>23.401876015219255</v>
      </c>
      <c r="BY18" s="22">
        <v>20.973334387884286</v>
      </c>
      <c r="BZ18" s="22">
        <v>22.200501920463076</v>
      </c>
      <c r="CA18" s="22">
        <v>23.131620130565469</v>
      </c>
      <c r="CB18" s="22"/>
      <c r="CC18" s="22">
        <v>26.235526060469809</v>
      </c>
      <c r="CD18" s="22">
        <v>22.722871410103672</v>
      </c>
      <c r="CE18" s="22">
        <v>19.328755771279745</v>
      </c>
      <c r="CF18" s="22">
        <v>23.180909077580271</v>
      </c>
      <c r="CG18" s="22"/>
      <c r="CH18" s="22"/>
      <c r="CI18" s="22"/>
      <c r="CJ18" s="22"/>
      <c r="CK18" s="23">
        <v>6.3399587092716092E-2</v>
      </c>
      <c r="CL18" s="23">
        <v>6.4535975301378071E-2</v>
      </c>
      <c r="CM18" s="23">
        <v>8.4558149747557265E-2</v>
      </c>
      <c r="CN18" s="23">
        <v>8.2910654949621812E-2</v>
      </c>
      <c r="CO18" s="23">
        <v>0.1472320577970414</v>
      </c>
      <c r="CP18" s="23">
        <v>8.6248345585921565E-2</v>
      </c>
      <c r="CQ18" s="23">
        <v>9.1664634972233511E-2</v>
      </c>
      <c r="CR18" s="23">
        <v>9.0915208352474838E-2</v>
      </c>
      <c r="CS18" s="23">
        <v>8.736895833607472E-2</v>
      </c>
      <c r="CT18" s="23">
        <v>0.10971863820033467</v>
      </c>
      <c r="CU18" s="23">
        <v>0.12229143636626771</v>
      </c>
      <c r="CV18" s="23">
        <v>0.12101728757444918</v>
      </c>
      <c r="CW18" s="23">
        <v>0.13474374567559236</v>
      </c>
      <c r="CX18" s="113"/>
      <c r="CY18" s="113"/>
      <c r="CZ18" s="113"/>
      <c r="DA18" s="113"/>
      <c r="DB18" s="113"/>
      <c r="DC18" s="113"/>
      <c r="DD18" s="113"/>
      <c r="DE18" s="113"/>
    </row>
    <row r="19" spans="1:109" s="12" customFormat="1" ht="16.7" customHeight="1">
      <c r="A19" s="20" t="s">
        <v>68</v>
      </c>
      <c r="B19" s="20" t="s">
        <v>68</v>
      </c>
      <c r="C19" s="20" t="s">
        <v>69</v>
      </c>
      <c r="D19" s="20" t="s">
        <v>20</v>
      </c>
      <c r="E19" s="20" t="s">
        <v>44</v>
      </c>
      <c r="F19" s="20" t="s">
        <v>44</v>
      </c>
      <c r="G19" s="20" t="s">
        <v>48</v>
      </c>
      <c r="H19" s="20" t="s">
        <v>14</v>
      </c>
      <c r="I19" s="87" t="s">
        <v>7</v>
      </c>
      <c r="J19" s="159">
        <v>41319</v>
      </c>
      <c r="K19" s="21">
        <v>27.271652608430813</v>
      </c>
      <c r="L19" s="21">
        <v>27.697930320071034</v>
      </c>
      <c r="M19" s="21">
        <v>30.707775043295964</v>
      </c>
      <c r="N19" s="21">
        <v>29.898127101387509</v>
      </c>
      <c r="O19" s="21">
        <v>28.282124797998229</v>
      </c>
      <c r="P19" s="21">
        <v>31.323219054182097</v>
      </c>
      <c r="Q19" s="21">
        <v>26.962407991587799</v>
      </c>
      <c r="R19" s="21">
        <v>26.871844071904668</v>
      </c>
      <c r="S19" s="21">
        <v>25.161350469467937</v>
      </c>
      <c r="T19" s="21">
        <v>24.668053412064687</v>
      </c>
      <c r="U19" s="21">
        <v>26.242319818168486</v>
      </c>
      <c r="V19" s="21">
        <v>42.409076279369167</v>
      </c>
      <c r="W19" s="21">
        <v>28.555584078279775</v>
      </c>
      <c r="X19" s="22">
        <v>30.68202232110594</v>
      </c>
      <c r="Y19" s="22">
        <v>33.469779290516257</v>
      </c>
      <c r="Z19" s="22">
        <v>31.477132895816244</v>
      </c>
      <c r="AA19" s="22">
        <v>28.757340057773359</v>
      </c>
      <c r="AB19" s="22">
        <v>33.145493405619561</v>
      </c>
      <c r="AC19" s="22">
        <v>36.247684985786883</v>
      </c>
      <c r="AD19" s="22">
        <v>32.907237233118451</v>
      </c>
      <c r="AE19" s="22">
        <v>36.211560795798825</v>
      </c>
      <c r="AF19" s="22">
        <v>34.489911433708464</v>
      </c>
      <c r="AG19" s="22">
        <v>33.176474535328452</v>
      </c>
      <c r="AH19" s="22">
        <v>29.67314319231615</v>
      </c>
      <c r="AI19" s="22">
        <v>29.956549726424203</v>
      </c>
      <c r="AJ19" s="22">
        <v>29.553183136023193</v>
      </c>
      <c r="AK19" s="21">
        <v>30.463457190348855</v>
      </c>
      <c r="AL19" s="21">
        <v>34.175827660564039</v>
      </c>
      <c r="AM19" s="21">
        <v>34.862307446905483</v>
      </c>
      <c r="AN19" s="21">
        <v>30.399382014490698</v>
      </c>
      <c r="AO19" s="21">
        <v>28.754000938330815</v>
      </c>
      <c r="AP19" s="21">
        <v>32.926716340770085</v>
      </c>
      <c r="AQ19" s="21">
        <v>32.923924473094679</v>
      </c>
      <c r="AR19" s="21">
        <v>33.834010805897798</v>
      </c>
      <c r="AS19" s="21">
        <v>29.419724312445897</v>
      </c>
      <c r="AT19" s="21">
        <v>29.909280010736094</v>
      </c>
      <c r="AU19" s="21">
        <v>28.988048977197742</v>
      </c>
      <c r="AV19" s="21"/>
      <c r="AW19" s="21">
        <v>32.198749697994685</v>
      </c>
      <c r="AX19" s="22">
        <v>27.490217739187894</v>
      </c>
      <c r="AY19" s="22">
        <v>26.991881950023263</v>
      </c>
      <c r="AZ19" s="22">
        <v>27.322600492206728</v>
      </c>
      <c r="BA19" s="22">
        <v>28.256085144670177</v>
      </c>
      <c r="BB19" s="22">
        <v>32.673617265286971</v>
      </c>
      <c r="BC19" s="22">
        <v>34.644187699198895</v>
      </c>
      <c r="BD19" s="22">
        <v>26.945720751611567</v>
      </c>
      <c r="BE19" s="22">
        <v>29.249394061805692</v>
      </c>
      <c r="BF19" s="22">
        <v>30.231537590730497</v>
      </c>
      <c r="BG19" s="22">
        <v>27.935247936657053</v>
      </c>
      <c r="BH19" s="22">
        <v>26.927414033286897</v>
      </c>
      <c r="BI19" s="22">
        <v>72.365626005793374</v>
      </c>
      <c r="BJ19" s="22">
        <v>25.910017516308294</v>
      </c>
      <c r="BK19" s="21">
        <v>35.518889911436737</v>
      </c>
      <c r="BL19" s="21">
        <v>38.788404057232462</v>
      </c>
      <c r="BM19" s="21">
        <v>36.607855088979292</v>
      </c>
      <c r="BN19" s="21">
        <v>33.169584334717065</v>
      </c>
      <c r="BO19" s="21">
        <v>38.33672989496786</v>
      </c>
      <c r="BP19" s="21">
        <v>42.307339449541281</v>
      </c>
      <c r="BQ19" s="21">
        <v>38.520778143480236</v>
      </c>
      <c r="BR19" s="21">
        <v>42.121775010645948</v>
      </c>
      <c r="BS19" s="21">
        <v>39.77995391705069</v>
      </c>
      <c r="BT19" s="21">
        <v>40.076273384560515</v>
      </c>
      <c r="BU19" s="21">
        <v>35.67882079131109</v>
      </c>
      <c r="BV19" s="21">
        <v>34.225041367898513</v>
      </c>
      <c r="BW19" s="21">
        <v>35.247091452652811</v>
      </c>
      <c r="BX19" s="22">
        <v>35.265869079348384</v>
      </c>
      <c r="BY19" s="22">
        <v>39.606649353194825</v>
      </c>
      <c r="BZ19" s="22">
        <v>40.544807664277101</v>
      </c>
      <c r="CA19" s="22">
        <v>35.063565108149447</v>
      </c>
      <c r="CB19" s="22">
        <v>33.257443293499101</v>
      </c>
      <c r="CC19" s="22">
        <v>38.431192660550458</v>
      </c>
      <c r="CD19" s="22">
        <v>38.540312006636164</v>
      </c>
      <c r="CE19" s="22">
        <v>39.356176854965412</v>
      </c>
      <c r="CF19" s="22">
        <v>33.932104454685103</v>
      </c>
      <c r="CG19" s="22">
        <v>36.129591803650747</v>
      </c>
      <c r="CH19" s="22">
        <v>34.855067353127865</v>
      </c>
      <c r="CI19" s="22"/>
      <c r="CJ19" s="22">
        <v>38.402370060872386</v>
      </c>
      <c r="CK19" s="23">
        <v>7.5315665038870952E-2</v>
      </c>
      <c r="CL19" s="23">
        <v>7.3950361506913045E-2</v>
      </c>
      <c r="CM19" s="23">
        <v>7.4856439704675967E-2</v>
      </c>
      <c r="CN19" s="23">
        <v>7.741393190320596E-2</v>
      </c>
      <c r="CO19" s="23">
        <v>8.9516759630923218E-2</v>
      </c>
      <c r="CP19" s="23">
        <v>9.4915582737531215E-2</v>
      </c>
      <c r="CQ19" s="23">
        <v>7.3823892470168684E-2</v>
      </c>
      <c r="CR19" s="23">
        <v>8.0135326196727918E-2</v>
      </c>
      <c r="CS19" s="23">
        <v>8.282613038556301E-2</v>
      </c>
      <c r="CT19" s="23">
        <v>7.6534925853854935E-2</v>
      </c>
      <c r="CU19" s="23">
        <v>7.3773737077498347E-2</v>
      </c>
      <c r="CV19" s="23">
        <v>0.19826198905696812</v>
      </c>
      <c r="CW19" s="23">
        <v>7.0986349359748749E-2</v>
      </c>
      <c r="CX19" s="113"/>
      <c r="CY19" s="113"/>
      <c r="CZ19" s="113"/>
      <c r="DA19" s="113"/>
      <c r="DB19" s="113"/>
      <c r="DC19" s="113"/>
      <c r="DD19" s="113"/>
      <c r="DE19" s="113"/>
    </row>
    <row r="20" spans="1:109" s="12" customFormat="1" ht="16.7" customHeight="1">
      <c r="A20" s="20" t="s">
        <v>80</v>
      </c>
      <c r="B20" s="20" t="s">
        <v>81</v>
      </c>
      <c r="C20" s="20" t="s">
        <v>82</v>
      </c>
      <c r="D20" s="20" t="s">
        <v>20</v>
      </c>
      <c r="E20" s="20" t="s">
        <v>44</v>
      </c>
      <c r="F20" s="20" t="s">
        <v>44</v>
      </c>
      <c r="G20" s="20" t="s">
        <v>74</v>
      </c>
      <c r="H20" s="20" t="s">
        <v>17</v>
      </c>
      <c r="I20" s="87" t="s">
        <v>7</v>
      </c>
      <c r="J20" s="159">
        <v>41362</v>
      </c>
      <c r="K20" s="21">
        <v>111.0915731300325</v>
      </c>
      <c r="L20" s="21">
        <v>108.20931771481267</v>
      </c>
      <c r="M20" s="21">
        <v>108.43882779305171</v>
      </c>
      <c r="N20" s="21">
        <v>110.77206293834654</v>
      </c>
      <c r="O20" s="21">
        <v>99.156806777475452</v>
      </c>
      <c r="P20" s="21">
        <v>92.094854829861774</v>
      </c>
      <c r="Q20" s="21">
        <v>84.850965447898005</v>
      </c>
      <c r="R20" s="21">
        <v>87.309131960901638</v>
      </c>
      <c r="S20" s="21">
        <v>83.935880237290434</v>
      </c>
      <c r="T20" s="21">
        <v>66.798247683871182</v>
      </c>
      <c r="U20" s="21">
        <v>54.207029511194527</v>
      </c>
      <c r="V20" s="21">
        <v>58.125447448128412</v>
      </c>
      <c r="W20" s="21"/>
      <c r="X20" s="22">
        <v>29.284874409140738</v>
      </c>
      <c r="Y20" s="22">
        <v>28.745832408566873</v>
      </c>
      <c r="Z20" s="22">
        <v>31.11253436640839</v>
      </c>
      <c r="AA20" s="22">
        <v>27.644647079838723</v>
      </c>
      <c r="AB20" s="22">
        <v>31.182608789877122</v>
      </c>
      <c r="AC20" s="22">
        <v>30.927050653258444</v>
      </c>
      <c r="AD20" s="22">
        <v>30.813105299354696</v>
      </c>
      <c r="AE20" s="22">
        <v>34.668573471172259</v>
      </c>
      <c r="AF20" s="22">
        <v>37.174845652989163</v>
      </c>
      <c r="AG20" s="22">
        <v>38.71678170342495</v>
      </c>
      <c r="AH20" s="22">
        <v>37.76641883519207</v>
      </c>
      <c r="AI20" s="22">
        <v>40.815748554398354</v>
      </c>
      <c r="AJ20" s="22"/>
      <c r="AK20" s="21">
        <v>80.192020626950736</v>
      </c>
      <c r="AL20" s="21">
        <v>77.638229722635572</v>
      </c>
      <c r="AM20" s="21">
        <v>81.235941014746288</v>
      </c>
      <c r="AN20" s="21">
        <v>77.431353131471951</v>
      </c>
      <c r="AO20" s="21">
        <v>75.822749547828153</v>
      </c>
      <c r="AP20" s="21">
        <v>73.526394091905203</v>
      </c>
      <c r="AQ20" s="21">
        <v>70.977075707754736</v>
      </c>
      <c r="AR20" s="21">
        <v>69.157542699487678</v>
      </c>
      <c r="AS20" s="21">
        <v>68.051376853359642</v>
      </c>
      <c r="AT20" s="21">
        <v>66.108748501645664</v>
      </c>
      <c r="AU20" s="21">
        <v>65.973219763958568</v>
      </c>
      <c r="AV20" s="21">
        <v>64.591975898540639</v>
      </c>
      <c r="AW20" s="21"/>
      <c r="AX20" s="22">
        <v>60.184426912222506</v>
      </c>
      <c r="AY20" s="22">
        <v>59.316920400743967</v>
      </c>
      <c r="AZ20" s="22">
        <v>58.315421144713817</v>
      </c>
      <c r="BA20" s="22">
        <v>60.985356886713319</v>
      </c>
      <c r="BB20" s="22">
        <v>54.516666019524429</v>
      </c>
      <c r="BC20" s="22">
        <v>49.495511391215018</v>
      </c>
      <c r="BD20" s="22">
        <v>44.686995039497965</v>
      </c>
      <c r="BE20" s="22">
        <v>52.820162732586212</v>
      </c>
      <c r="BF20" s="22">
        <v>53.059349036919954</v>
      </c>
      <c r="BG20" s="22">
        <v>39.406280885650453</v>
      </c>
      <c r="BH20" s="22">
        <v>26.000228582428033</v>
      </c>
      <c r="BI20" s="22">
        <v>34.349220103986134</v>
      </c>
      <c r="BJ20" s="22"/>
      <c r="BK20" s="21">
        <v>36.670920002686323</v>
      </c>
      <c r="BL20" s="21">
        <v>36.250783637544778</v>
      </c>
      <c r="BM20" s="21">
        <v>39.335335711224715</v>
      </c>
      <c r="BN20" s="21">
        <v>34.650794256483003</v>
      </c>
      <c r="BO20" s="21">
        <v>39.717536022524428</v>
      </c>
      <c r="BP20" s="21">
        <v>38.542138933563677</v>
      </c>
      <c r="BQ20" s="21">
        <v>38.757533090381315</v>
      </c>
      <c r="BR20" s="21">
        <v>44.293048779077829</v>
      </c>
      <c r="BS20" s="21">
        <v>47.844285434323837</v>
      </c>
      <c r="BT20" s="21">
        <v>42.554726946954389</v>
      </c>
      <c r="BU20" s="21">
        <v>42.191824549201058</v>
      </c>
      <c r="BV20" s="21">
        <v>45.440215450863569</v>
      </c>
      <c r="BW20" s="21"/>
      <c r="BX20" s="22">
        <v>100.41754429879991</v>
      </c>
      <c r="BY20" s="22">
        <v>97.907989849634532</v>
      </c>
      <c r="BZ20" s="22">
        <v>102.70596969054225</v>
      </c>
      <c r="CA20" s="22">
        <v>97.055241060265615</v>
      </c>
      <c r="CB20" s="22">
        <v>96.576037200272353</v>
      </c>
      <c r="CC20" s="22">
        <v>91.630609337641218</v>
      </c>
      <c r="CD20" s="22">
        <v>89.276829896771687</v>
      </c>
      <c r="CE20" s="22">
        <v>88.356632694353223</v>
      </c>
      <c r="CF20" s="22">
        <v>87.582596273915627</v>
      </c>
      <c r="CG20" s="22">
        <v>72.662024515419574</v>
      </c>
      <c r="CH20" s="22">
        <v>73.703851174605731</v>
      </c>
      <c r="CI20" s="22">
        <v>71.910314160105884</v>
      </c>
      <c r="CJ20" s="22"/>
      <c r="CK20" s="23">
        <v>0.16488884085540412</v>
      </c>
      <c r="CL20" s="23">
        <v>0.16251211068696977</v>
      </c>
      <c r="CM20" s="23">
        <v>0.15976827710880498</v>
      </c>
      <c r="CN20" s="23">
        <v>0.16708316955263924</v>
      </c>
      <c r="CO20" s="23">
        <v>0.14936072882061488</v>
      </c>
      <c r="CP20" s="23">
        <v>0.13560414079784935</v>
      </c>
      <c r="CQ20" s="23">
        <v>0.12243012339588484</v>
      </c>
      <c r="CR20" s="23">
        <v>0.14471277460982523</v>
      </c>
      <c r="CS20" s="23">
        <v>0.14536807955320533</v>
      </c>
      <c r="CT20" s="23">
        <v>0.10796241338534371</v>
      </c>
      <c r="CU20" s="23">
        <v>7.123350296555625E-2</v>
      </c>
      <c r="CV20" s="23">
        <v>9.4107452339688036E-2</v>
      </c>
      <c r="CW20" s="23"/>
      <c r="CX20" s="113"/>
      <c r="CY20" s="113"/>
      <c r="CZ20" s="113"/>
      <c r="DA20" s="113"/>
      <c r="DB20" s="113"/>
      <c r="DC20" s="113"/>
      <c r="DD20" s="113"/>
      <c r="DE20" s="113"/>
    </row>
    <row r="21" spans="1:109" s="12" customFormat="1" ht="16.7" customHeight="1">
      <c r="A21" s="88" t="s">
        <v>83</v>
      </c>
      <c r="B21" s="88" t="s">
        <v>83</v>
      </c>
      <c r="C21" s="88" t="s">
        <v>84</v>
      </c>
      <c r="D21" s="88" t="s">
        <v>20</v>
      </c>
      <c r="E21" s="88" t="s">
        <v>44</v>
      </c>
      <c r="F21" s="88" t="s">
        <v>44</v>
      </c>
      <c r="G21" s="88" t="s">
        <v>74</v>
      </c>
      <c r="H21" s="88" t="s">
        <v>11</v>
      </c>
      <c r="I21" s="89" t="s">
        <v>7</v>
      </c>
      <c r="J21" s="160">
        <v>41359</v>
      </c>
      <c r="K21" s="90">
        <v>37.444602976943699</v>
      </c>
      <c r="L21" s="90">
        <v>44.912949719123915</v>
      </c>
      <c r="M21" s="90">
        <v>53.5228905251087</v>
      </c>
      <c r="N21" s="90">
        <v>31.454263641281553</v>
      </c>
      <c r="O21" s="90">
        <v>28.82140497015687</v>
      </c>
      <c r="P21" s="90">
        <v>33.152597626652067</v>
      </c>
      <c r="Q21" s="90">
        <v>34.780797267759333</v>
      </c>
      <c r="R21" s="90">
        <v>32.560842526099435</v>
      </c>
      <c r="S21" s="90">
        <v>27.888108982416693</v>
      </c>
      <c r="T21" s="90">
        <v>29.676169470262025</v>
      </c>
      <c r="U21" s="90">
        <v>25.432809673222749</v>
      </c>
      <c r="V21" s="90">
        <v>28.183768572421538</v>
      </c>
      <c r="W21" s="90">
        <v>39.166117455082627</v>
      </c>
      <c r="X21" s="91">
        <v>72.11268686491691</v>
      </c>
      <c r="Y21" s="91">
        <v>80.953475586391534</v>
      </c>
      <c r="Z21" s="91">
        <v>97.631725151845444</v>
      </c>
      <c r="AA21" s="91">
        <v>66.019121803560679</v>
      </c>
      <c r="AB21" s="91">
        <v>61.086284538072491</v>
      </c>
      <c r="AC21" s="91">
        <v>74.726473562603701</v>
      </c>
      <c r="AD21" s="91">
        <v>66.539638770664965</v>
      </c>
      <c r="AE21" s="91">
        <v>58.852461689507209</v>
      </c>
      <c r="AF21" s="91">
        <v>58.975626212631568</v>
      </c>
      <c r="AG21" s="91">
        <v>61.607752262564937</v>
      </c>
      <c r="AH21" s="91">
        <v>60.980727517874136</v>
      </c>
      <c r="AI21" s="91">
        <v>46.783114489418082</v>
      </c>
      <c r="AJ21" s="91">
        <v>52.495952561857379</v>
      </c>
      <c r="AK21" s="90">
        <v>20.570710000189511</v>
      </c>
      <c r="AL21" s="90">
        <v>20.204922034344516</v>
      </c>
      <c r="AM21" s="90">
        <v>30.007227115636411</v>
      </c>
      <c r="AN21" s="90">
        <v>14.763021900206054</v>
      </c>
      <c r="AO21" s="90">
        <v>12.883240872439906</v>
      </c>
      <c r="AP21" s="90">
        <v>12.947627174110405</v>
      </c>
      <c r="AQ21" s="90">
        <v>13.325227548155782</v>
      </c>
      <c r="AR21" s="90">
        <v>7.5044816332888411</v>
      </c>
      <c r="AS21" s="90">
        <v>9.0080669473804065</v>
      </c>
      <c r="AT21" s="90">
        <v>8.4191827301662485</v>
      </c>
      <c r="AU21" s="90">
        <v>4.4754580395835815</v>
      </c>
      <c r="AV21" s="90">
        <v>11.901263175430328</v>
      </c>
      <c r="AW21" s="90">
        <v>14.80003228486393</v>
      </c>
      <c r="AX21" s="91">
        <v>88.986579841671102</v>
      </c>
      <c r="AY21" s="91">
        <v>105.66150327117096</v>
      </c>
      <c r="AZ21" s="91">
        <v>121.14738856131774</v>
      </c>
      <c r="BA21" s="91">
        <v>82.710363544636181</v>
      </c>
      <c r="BB21" s="91">
        <v>77.02444863578944</v>
      </c>
      <c r="BC21" s="91">
        <v>94.93144401514536</v>
      </c>
      <c r="BD21" s="91">
        <v>87.995208490268524</v>
      </c>
      <c r="BE21" s="91">
        <v>83.908822582317796</v>
      </c>
      <c r="BF21" s="91">
        <v>77.85566824766785</v>
      </c>
      <c r="BG21" s="91">
        <v>82.864739002660698</v>
      </c>
      <c r="BH21" s="91">
        <v>81.938079151513307</v>
      </c>
      <c r="BI21" s="91">
        <v>63.065619886409301</v>
      </c>
      <c r="BJ21" s="91">
        <v>76.862037732076075</v>
      </c>
      <c r="BK21" s="90">
        <v>84.617428644879169</v>
      </c>
      <c r="BL21" s="90">
        <v>94.792092883109177</v>
      </c>
      <c r="BM21" s="90">
        <v>116.32974454527755</v>
      </c>
      <c r="BN21" s="90">
        <v>77.090854696790217</v>
      </c>
      <c r="BO21" s="90">
        <v>68.276205462562743</v>
      </c>
      <c r="BP21" s="90">
        <v>84.827730738831335</v>
      </c>
      <c r="BQ21" s="90">
        <v>73.409123860041618</v>
      </c>
      <c r="BR21" s="90">
        <v>64.91834850253106</v>
      </c>
      <c r="BS21" s="90">
        <v>65.576615877630374</v>
      </c>
      <c r="BT21" s="90">
        <v>69.489919450216519</v>
      </c>
      <c r="BU21" s="90">
        <v>68.654820974676184</v>
      </c>
      <c r="BV21" s="90">
        <v>54.016796453618106</v>
      </c>
      <c r="BW21" s="90">
        <v>55.953834597005091</v>
      </c>
      <c r="BX21" s="91">
        <v>24.137785752958354</v>
      </c>
      <c r="BY21" s="91">
        <v>23.658858774156514</v>
      </c>
      <c r="BZ21" s="91">
        <v>35.754085666774955</v>
      </c>
      <c r="CA21" s="91">
        <v>17.23885360942403</v>
      </c>
      <c r="CB21" s="91">
        <v>14.399612081205625</v>
      </c>
      <c r="CC21" s="91">
        <v>14.69784106314175</v>
      </c>
      <c r="CD21" s="91">
        <v>14.700910579290044</v>
      </c>
      <c r="CE21" s="91">
        <v>8.2779639120439281</v>
      </c>
      <c r="CF21" s="91">
        <v>10.016316636953684</v>
      </c>
      <c r="CG21" s="91">
        <v>9.4963427210020583</v>
      </c>
      <c r="CH21" s="91">
        <v>5.0386701338914683</v>
      </c>
      <c r="CI21" s="91">
        <v>13.741456025412154</v>
      </c>
      <c r="CJ21" s="91">
        <v>15.774902979840542</v>
      </c>
      <c r="CK21" s="92">
        <v>0.24379884888129069</v>
      </c>
      <c r="CL21" s="92">
        <v>0.28948357060594782</v>
      </c>
      <c r="CM21" s="92">
        <v>0.33191065359265137</v>
      </c>
      <c r="CN21" s="92">
        <v>0.22660373573872925</v>
      </c>
      <c r="CO21" s="92">
        <v>0.21102588667339572</v>
      </c>
      <c r="CP21" s="92">
        <v>0.2600861479866996</v>
      </c>
      <c r="CQ21" s="92">
        <v>0.24108276298703704</v>
      </c>
      <c r="CR21" s="92">
        <v>0.22988718515703507</v>
      </c>
      <c r="CS21" s="92">
        <v>0.21330320067854205</v>
      </c>
      <c r="CT21" s="92">
        <v>0.22702668219907043</v>
      </c>
      <c r="CU21" s="92">
        <v>0.22448788808633782</v>
      </c>
      <c r="CV21" s="92">
        <v>0.17278252023673782</v>
      </c>
      <c r="CW21" s="92">
        <v>0.21058092529335914</v>
      </c>
      <c r="CX21" s="113"/>
      <c r="CY21" s="113"/>
      <c r="CZ21" s="113"/>
      <c r="DA21" s="113"/>
      <c r="DB21" s="113"/>
      <c r="DC21" s="113"/>
      <c r="DD21" s="113"/>
      <c r="DE21" s="113"/>
    </row>
    <row r="22" spans="1:109" s="12" customFormat="1" ht="16.7" customHeight="1">
      <c r="A22" s="93" t="s">
        <v>119</v>
      </c>
      <c r="B22" s="94"/>
      <c r="C22" s="94"/>
      <c r="D22" s="94"/>
      <c r="E22" s="94"/>
      <c r="F22" s="94"/>
      <c r="G22" s="94"/>
      <c r="H22" s="94"/>
      <c r="I22" s="94"/>
      <c r="J22" s="94"/>
      <c r="K22" s="95">
        <f t="shared" ref="K22:AP22" si="0">MEDIAN(K4:K21)</f>
        <v>9.201263205061192</v>
      </c>
      <c r="L22" s="95">
        <f t="shared" si="0"/>
        <v>8.6345393883238017</v>
      </c>
      <c r="M22" s="95">
        <f t="shared" si="0"/>
        <v>8.9863623468587406</v>
      </c>
      <c r="N22" s="95">
        <f t="shared" si="0"/>
        <v>8.9501165372286859</v>
      </c>
      <c r="O22" s="95">
        <f t="shared" si="0"/>
        <v>7.9324543470499229</v>
      </c>
      <c r="P22" s="95">
        <f t="shared" si="0"/>
        <v>8.9408677993494905</v>
      </c>
      <c r="Q22" s="95">
        <f t="shared" si="0"/>
        <v>10.665219629225936</v>
      </c>
      <c r="R22" s="95">
        <f t="shared" si="0"/>
        <v>9.4875317429430286</v>
      </c>
      <c r="S22" s="95">
        <f t="shared" si="0"/>
        <v>9.603252198403041</v>
      </c>
      <c r="T22" s="95">
        <f t="shared" si="0"/>
        <v>8.6803280461037744</v>
      </c>
      <c r="U22" s="95">
        <f t="shared" si="0"/>
        <v>7.4708453647719475</v>
      </c>
      <c r="V22" s="95">
        <f t="shared" si="0"/>
        <v>11.452536699443913</v>
      </c>
      <c r="W22" s="95">
        <f t="shared" si="0"/>
        <v>11.172656283987148</v>
      </c>
      <c r="X22" s="95">
        <f t="shared" si="0"/>
        <v>25.341238965285726</v>
      </c>
      <c r="Y22" s="95">
        <f t="shared" si="0"/>
        <v>24.67788504425296</v>
      </c>
      <c r="Z22" s="95">
        <f t="shared" si="0"/>
        <v>26.168367406007071</v>
      </c>
      <c r="AA22" s="95">
        <f t="shared" si="0"/>
        <v>24.512268684885417</v>
      </c>
      <c r="AB22" s="95">
        <f t="shared" si="0"/>
        <v>24.235801409919858</v>
      </c>
      <c r="AC22" s="95">
        <f t="shared" si="0"/>
        <v>24.316634112864911</v>
      </c>
      <c r="AD22" s="95">
        <f t="shared" si="0"/>
        <v>27.381437770984078</v>
      </c>
      <c r="AE22" s="95">
        <f t="shared" si="0"/>
        <v>28.493559093126343</v>
      </c>
      <c r="AF22" s="95">
        <f t="shared" si="0"/>
        <v>29.27061190133109</v>
      </c>
      <c r="AG22" s="95">
        <f t="shared" si="0"/>
        <v>28.087110722369186</v>
      </c>
      <c r="AH22" s="95">
        <f t="shared" si="0"/>
        <v>28.288716640441933</v>
      </c>
      <c r="AI22" s="95">
        <f t="shared" si="0"/>
        <v>29.956549726424203</v>
      </c>
      <c r="AJ22" s="95">
        <f t="shared" si="0"/>
        <v>33.790629003535315</v>
      </c>
      <c r="AK22" s="95">
        <f t="shared" si="0"/>
        <v>36.392973426346956</v>
      </c>
      <c r="AL22" s="95">
        <f t="shared" si="0"/>
        <v>36.081145232990259</v>
      </c>
      <c r="AM22" s="95">
        <f t="shared" si="0"/>
        <v>36.705490349366592</v>
      </c>
      <c r="AN22" s="95">
        <f t="shared" si="0"/>
        <v>36.559438626334753</v>
      </c>
      <c r="AO22" s="95">
        <f t="shared" si="0"/>
        <v>35.311870184830305</v>
      </c>
      <c r="AP22" s="95">
        <f t="shared" si="0"/>
        <v>34.901654276844667</v>
      </c>
      <c r="AQ22" s="95">
        <f t="shared" ref="AQ22:BV22" si="1">MEDIAN(AQ4:AQ21)</f>
        <v>35.842667332500767</v>
      </c>
      <c r="AR22" s="95">
        <f t="shared" si="1"/>
        <v>34.499500854998026</v>
      </c>
      <c r="AS22" s="95">
        <f t="shared" si="1"/>
        <v>31.065443263426161</v>
      </c>
      <c r="AT22" s="95">
        <f t="shared" si="1"/>
        <v>37.014147690063091</v>
      </c>
      <c r="AU22" s="95">
        <f t="shared" si="1"/>
        <v>32.100003471756082</v>
      </c>
      <c r="AV22" s="95">
        <f t="shared" si="1"/>
        <v>37.794415824680193</v>
      </c>
      <c r="AW22" s="95">
        <f t="shared" si="1"/>
        <v>35.471453543842493</v>
      </c>
      <c r="AX22" s="95">
        <f t="shared" si="1"/>
        <v>-5.1113945844239881</v>
      </c>
      <c r="AY22" s="95">
        <f t="shared" si="1"/>
        <v>-4.4200404891705585</v>
      </c>
      <c r="AZ22" s="95">
        <f t="shared" si="1"/>
        <v>-5.2153794305527175</v>
      </c>
      <c r="BA22" s="95">
        <f t="shared" si="1"/>
        <v>-5.4413916836126752</v>
      </c>
      <c r="BB22" s="95">
        <f t="shared" si="1"/>
        <v>-9.2643101348809367</v>
      </c>
      <c r="BC22" s="95">
        <f t="shared" si="1"/>
        <v>-8.3431085043988258</v>
      </c>
      <c r="BD22" s="95">
        <f t="shared" si="1"/>
        <v>-3.8175822022012662</v>
      </c>
      <c r="BE22" s="95">
        <f t="shared" si="1"/>
        <v>-4.9253236107003611</v>
      </c>
      <c r="BF22" s="95">
        <f t="shared" si="1"/>
        <v>-5.4251314413474478</v>
      </c>
      <c r="BG22" s="95">
        <f t="shared" si="1"/>
        <v>-6.2040455496915277</v>
      </c>
      <c r="BH22" s="95">
        <f t="shared" si="1"/>
        <v>-2.7077937715951057</v>
      </c>
      <c r="BI22" s="95">
        <f t="shared" si="1"/>
        <v>-3.647315571069329</v>
      </c>
      <c r="BJ22" s="95">
        <f t="shared" si="1"/>
        <v>-3.1465572070256731</v>
      </c>
      <c r="BK22" s="95">
        <f t="shared" si="1"/>
        <v>31.48427665289239</v>
      </c>
      <c r="BL22" s="95">
        <f t="shared" si="1"/>
        <v>31.817208717371628</v>
      </c>
      <c r="BM22" s="95">
        <f t="shared" si="1"/>
        <v>34.946261913948419</v>
      </c>
      <c r="BN22" s="95">
        <f t="shared" si="1"/>
        <v>32.330083465542558</v>
      </c>
      <c r="BO22" s="95">
        <f t="shared" si="1"/>
        <v>31.26383662194203</v>
      </c>
      <c r="BP22" s="95">
        <f t="shared" si="1"/>
        <v>32.541858000706462</v>
      </c>
      <c r="BQ22" s="95">
        <f t="shared" si="1"/>
        <v>36.465787690833253</v>
      </c>
      <c r="BR22" s="95">
        <f t="shared" si="1"/>
        <v>37.733468730669927</v>
      </c>
      <c r="BS22" s="95">
        <f t="shared" si="1"/>
        <v>37.384430085896192</v>
      </c>
      <c r="BT22" s="95">
        <f t="shared" si="1"/>
        <v>35.423736694517572</v>
      </c>
      <c r="BU22" s="95">
        <f t="shared" si="1"/>
        <v>35.67882079131109</v>
      </c>
      <c r="BV22" s="95">
        <f t="shared" si="1"/>
        <v>37.859663248632394</v>
      </c>
      <c r="BW22" s="95">
        <f t="shared" ref="BW22:CW22" si="2">MEDIAN(BW4:BW21)</f>
        <v>42.064273114244386</v>
      </c>
      <c r="BX22" s="95">
        <f t="shared" si="2"/>
        <v>40.30014218211889</v>
      </c>
      <c r="BY22" s="95">
        <f t="shared" si="2"/>
        <v>41.271204052158851</v>
      </c>
      <c r="BZ22" s="95">
        <f t="shared" si="2"/>
        <v>40.224190477016364</v>
      </c>
      <c r="CA22" s="95">
        <f t="shared" si="2"/>
        <v>38.518502970359478</v>
      </c>
      <c r="CB22" s="95">
        <f t="shared" si="2"/>
        <v>44.397933642221865</v>
      </c>
      <c r="CC22" s="95">
        <f t="shared" si="2"/>
        <v>38.969272137197763</v>
      </c>
      <c r="CD22" s="95">
        <f t="shared" si="2"/>
        <v>45.716188761262373</v>
      </c>
      <c r="CE22" s="95">
        <f t="shared" si="2"/>
        <v>43.304033730165486</v>
      </c>
      <c r="CF22" s="95">
        <f t="shared" si="2"/>
        <v>36.032005373219931</v>
      </c>
      <c r="CG22" s="95">
        <f t="shared" si="2"/>
        <v>46.357429234351486</v>
      </c>
      <c r="CH22" s="95">
        <f t="shared" si="2"/>
        <v>41.097842062877412</v>
      </c>
      <c r="CI22" s="95">
        <f t="shared" si="2"/>
        <v>49.606449770248979</v>
      </c>
      <c r="CJ22" s="95">
        <f t="shared" si="2"/>
        <v>47.291557005020735</v>
      </c>
      <c r="CK22" s="96">
        <f t="shared" si="2"/>
        <v>-1.4003820779243805E-2</v>
      </c>
      <c r="CL22" s="96">
        <f t="shared" si="2"/>
        <v>-1.2109699970330295E-2</v>
      </c>
      <c r="CM22" s="96">
        <f t="shared" si="2"/>
        <v>-1.4288710768637584E-2</v>
      </c>
      <c r="CN22" s="96">
        <f t="shared" si="2"/>
        <v>-1.4907922420856645E-2</v>
      </c>
      <c r="CO22" s="96">
        <f t="shared" si="2"/>
        <v>-2.5381671602413527E-2</v>
      </c>
      <c r="CP22" s="96">
        <f t="shared" si="2"/>
        <v>-2.2857831518900897E-2</v>
      </c>
      <c r="CQ22" s="96">
        <f t="shared" si="2"/>
        <v>-1.0459129321099358E-2</v>
      </c>
      <c r="CR22" s="96">
        <f t="shared" si="2"/>
        <v>-1.3494037289590028E-2</v>
      </c>
      <c r="CS22" s="96">
        <f t="shared" si="2"/>
        <v>-1.4863373811910816E-2</v>
      </c>
      <c r="CT22" s="96">
        <f t="shared" si="2"/>
        <v>-1.6997385067648019E-2</v>
      </c>
      <c r="CU22" s="96">
        <f t="shared" si="2"/>
        <v>-7.418613072863304E-3</v>
      </c>
      <c r="CV22" s="96">
        <f t="shared" si="2"/>
        <v>-9.9926454001899416E-3</v>
      </c>
      <c r="CW22" s="97">
        <f t="shared" si="2"/>
        <v>-8.620704676782668E-3</v>
      </c>
      <c r="CX22" s="113"/>
      <c r="CY22" s="113"/>
      <c r="CZ22" s="113"/>
      <c r="DA22" s="113"/>
      <c r="DB22" s="113"/>
      <c r="DC22" s="113"/>
      <c r="DD22" s="113"/>
      <c r="DE22" s="113"/>
    </row>
    <row r="23" spans="1:109" s="12" customFormat="1" ht="16.7" customHeight="1">
      <c r="A23" s="75" t="s">
        <v>120</v>
      </c>
      <c r="B23" s="76"/>
      <c r="C23" s="76"/>
      <c r="D23" s="76"/>
      <c r="E23" s="76"/>
      <c r="F23" s="76"/>
      <c r="G23" s="76"/>
      <c r="H23" s="76"/>
      <c r="I23" s="76"/>
      <c r="J23" s="76"/>
      <c r="K23" s="78">
        <f>QUARTILE(K4:K21,1)</f>
        <v>4.5550313270973835</v>
      </c>
      <c r="L23" s="78">
        <f t="shared" ref="L23:BW23" si="3">QUARTILE(L4:L21,1)</f>
        <v>4.4637121835392453</v>
      </c>
      <c r="M23" s="78">
        <f t="shared" si="3"/>
        <v>3.7409488231090346</v>
      </c>
      <c r="N23" s="78">
        <f t="shared" si="3"/>
        <v>4.0688328556778988</v>
      </c>
      <c r="O23" s="78">
        <f t="shared" si="3"/>
        <v>2.7690045772197158</v>
      </c>
      <c r="P23" s="78">
        <f t="shared" si="3"/>
        <v>2.887712194362249</v>
      </c>
      <c r="Q23" s="78">
        <f t="shared" si="3"/>
        <v>4.0729640602877861</v>
      </c>
      <c r="R23" s="78">
        <f t="shared" si="3"/>
        <v>3.8000601048510569</v>
      </c>
      <c r="S23" s="78">
        <f t="shared" si="3"/>
        <v>8.0259669323329526</v>
      </c>
      <c r="T23" s="78">
        <f t="shared" si="3"/>
        <v>6.6681861314693816</v>
      </c>
      <c r="U23" s="78">
        <f t="shared" si="3"/>
        <v>6.3706538424902668</v>
      </c>
      <c r="V23" s="78">
        <f t="shared" si="3"/>
        <v>6.6235790529897134</v>
      </c>
      <c r="W23" s="78">
        <f t="shared" si="3"/>
        <v>5.8117211850319519</v>
      </c>
      <c r="X23" s="78">
        <f t="shared" si="3"/>
        <v>19.089809992025049</v>
      </c>
      <c r="Y23" s="78">
        <f t="shared" si="3"/>
        <v>19.209106441362664</v>
      </c>
      <c r="Z23" s="78">
        <f t="shared" si="3"/>
        <v>17.979925391610287</v>
      </c>
      <c r="AA23" s="78">
        <f t="shared" si="3"/>
        <v>18.600659299152021</v>
      </c>
      <c r="AB23" s="78">
        <f t="shared" si="3"/>
        <v>20.399064900232304</v>
      </c>
      <c r="AC23" s="78">
        <f t="shared" si="3"/>
        <v>19.970023079230756</v>
      </c>
      <c r="AD23" s="78">
        <f t="shared" si="3"/>
        <v>20.563439204833593</v>
      </c>
      <c r="AE23" s="78">
        <f t="shared" si="3"/>
        <v>20.505317241841162</v>
      </c>
      <c r="AF23" s="78">
        <f t="shared" si="3"/>
        <v>19.922439353828164</v>
      </c>
      <c r="AG23" s="78">
        <f t="shared" si="3"/>
        <v>20.442099206397593</v>
      </c>
      <c r="AH23" s="78">
        <f t="shared" si="3"/>
        <v>20.790302447441768</v>
      </c>
      <c r="AI23" s="78">
        <f t="shared" si="3"/>
        <v>21.542935443166517</v>
      </c>
      <c r="AJ23" s="78">
        <f t="shared" si="3"/>
        <v>23.197677021545317</v>
      </c>
      <c r="AK23" s="78">
        <f>QUARTILE(AK4:AK21,3)</f>
        <v>57.688796264350529</v>
      </c>
      <c r="AL23" s="78">
        <f t="shared" ref="AL23:AW23" si="4">QUARTILE(AL4:AL21,3)</f>
        <v>59.299369043002642</v>
      </c>
      <c r="AM23" s="78">
        <f t="shared" si="4"/>
        <v>63.780241144409032</v>
      </c>
      <c r="AN23" s="78">
        <f t="shared" si="4"/>
        <v>65.678938144318181</v>
      </c>
      <c r="AO23" s="78">
        <f t="shared" si="4"/>
        <v>62.279592655063659</v>
      </c>
      <c r="AP23" s="78">
        <f t="shared" si="4"/>
        <v>70.482400107713374</v>
      </c>
      <c r="AQ23" s="78">
        <f t="shared" si="4"/>
        <v>71.075956020408313</v>
      </c>
      <c r="AR23" s="78">
        <f t="shared" si="4"/>
        <v>67.262361923054186</v>
      </c>
      <c r="AS23" s="78">
        <f t="shared" si="4"/>
        <v>64.494937732562789</v>
      </c>
      <c r="AT23" s="78">
        <f t="shared" si="4"/>
        <v>63.577185138083124</v>
      </c>
      <c r="AU23" s="78">
        <f t="shared" si="4"/>
        <v>61.456691075902711</v>
      </c>
      <c r="AV23" s="78">
        <f t="shared" si="4"/>
        <v>62.774221558095398</v>
      </c>
      <c r="AW23" s="78">
        <f t="shared" si="4"/>
        <v>56.27706093002039</v>
      </c>
      <c r="AX23" s="78">
        <f t="shared" si="3"/>
        <v>-12.869891161446493</v>
      </c>
      <c r="AY23" s="78">
        <f t="shared" si="3"/>
        <v>-15.206190556541998</v>
      </c>
      <c r="AZ23" s="78">
        <f t="shared" si="3"/>
        <v>-18.187695840091092</v>
      </c>
      <c r="BA23" s="78">
        <f t="shared" si="3"/>
        <v>-24.557791861231056</v>
      </c>
      <c r="BB23" s="78">
        <f t="shared" si="3"/>
        <v>-26.904408610316782</v>
      </c>
      <c r="BC23" s="78">
        <f t="shared" si="3"/>
        <v>-23.111771847079499</v>
      </c>
      <c r="BD23" s="78">
        <f t="shared" si="3"/>
        <v>-21.857518984696981</v>
      </c>
      <c r="BE23" s="78">
        <f t="shared" si="3"/>
        <v>-19.515341987498218</v>
      </c>
      <c r="BF23" s="78">
        <f t="shared" si="3"/>
        <v>-20.712481325298828</v>
      </c>
      <c r="BG23" s="78">
        <f t="shared" si="3"/>
        <v>-20.601072645562631</v>
      </c>
      <c r="BH23" s="78">
        <f t="shared" si="3"/>
        <v>-16.679712780200131</v>
      </c>
      <c r="BI23" s="78">
        <f t="shared" si="3"/>
        <v>-14.537267713947179</v>
      </c>
      <c r="BJ23" s="78">
        <f t="shared" si="3"/>
        <v>-12.37022907080469</v>
      </c>
      <c r="BK23" s="78">
        <f t="shared" si="3"/>
        <v>22.407905268837155</v>
      </c>
      <c r="BL23" s="78">
        <f t="shared" si="3"/>
        <v>23.254837159009647</v>
      </c>
      <c r="BM23" s="78">
        <f t="shared" si="3"/>
        <v>22.478083230032727</v>
      </c>
      <c r="BN23" s="78">
        <f t="shared" si="3"/>
        <v>22.109375152488241</v>
      </c>
      <c r="BO23" s="78">
        <f t="shared" si="3"/>
        <v>23.955027627059756</v>
      </c>
      <c r="BP23" s="78">
        <f t="shared" si="3"/>
        <v>23.205740813086638</v>
      </c>
      <c r="BQ23" s="78">
        <f t="shared" si="3"/>
        <v>25.25024923780807</v>
      </c>
      <c r="BR23" s="78">
        <f t="shared" si="3"/>
        <v>24.683888367643402</v>
      </c>
      <c r="BS23" s="78">
        <f t="shared" si="3"/>
        <v>23.596847244717321</v>
      </c>
      <c r="BT23" s="78">
        <f t="shared" si="3"/>
        <v>24.026089575186887</v>
      </c>
      <c r="BU23" s="78">
        <f t="shared" si="3"/>
        <v>23.98009573113417</v>
      </c>
      <c r="BV23" s="78">
        <f t="shared" si="3"/>
        <v>25.156369467533494</v>
      </c>
      <c r="BW23" s="78">
        <f t="shared" si="3"/>
        <v>25.795190772820042</v>
      </c>
      <c r="BX23" s="78">
        <f>QUARTILE(BX4:BX21,3)</f>
        <v>74.97651439500217</v>
      </c>
      <c r="BY23" s="78">
        <f t="shared" ref="BY23:CJ23" si="5">QUARTILE(BY4:BY21,3)</f>
        <v>77.187950091571864</v>
      </c>
      <c r="BZ23" s="78">
        <f t="shared" si="5"/>
        <v>80.653680865550513</v>
      </c>
      <c r="CA23" s="78">
        <f t="shared" si="5"/>
        <v>82.782376682160731</v>
      </c>
      <c r="CB23" s="78">
        <f t="shared" si="5"/>
        <v>82.120448877805487</v>
      </c>
      <c r="CC23" s="78">
        <f t="shared" si="5"/>
        <v>90.040289624460669</v>
      </c>
      <c r="CD23" s="78">
        <f t="shared" si="5"/>
        <v>89.061272304460331</v>
      </c>
      <c r="CE23" s="78">
        <f t="shared" si="5"/>
        <v>88.149623631995055</v>
      </c>
      <c r="CF23" s="78">
        <f t="shared" si="5"/>
        <v>85.194166872720899</v>
      </c>
      <c r="CG23" s="78">
        <f t="shared" si="5"/>
        <v>72.336065813534901</v>
      </c>
      <c r="CH23" s="78">
        <f t="shared" si="5"/>
        <v>72.073657062077444</v>
      </c>
      <c r="CI23" s="78">
        <f t="shared" si="5"/>
        <v>70.79346247512558</v>
      </c>
      <c r="CJ23" s="78">
        <f t="shared" si="5"/>
        <v>68.567468724966858</v>
      </c>
      <c r="CK23" s="98">
        <f t="shared" ref="CK23:CW23" si="6">QUARTILE(CK4:CK21,1)</f>
        <v>-3.5259975784784917E-2</v>
      </c>
      <c r="CL23" s="98">
        <f t="shared" si="6"/>
        <v>-4.1660796045320546E-2</v>
      </c>
      <c r="CM23" s="98">
        <f t="shared" si="6"/>
        <v>-4.9829303671482451E-2</v>
      </c>
      <c r="CN23" s="98">
        <f t="shared" si="6"/>
        <v>-6.7281621537619338E-2</v>
      </c>
      <c r="CO23" s="98">
        <f t="shared" si="6"/>
        <v>-7.3710708521415855E-2</v>
      </c>
      <c r="CP23" s="98">
        <f t="shared" si="6"/>
        <v>-6.3319922868710951E-2</v>
      </c>
      <c r="CQ23" s="98">
        <f t="shared" si="6"/>
        <v>-5.9883613656704068E-2</v>
      </c>
      <c r="CR23" s="98">
        <f t="shared" si="6"/>
        <v>-5.3466690376707447E-2</v>
      </c>
      <c r="CS23" s="98">
        <f t="shared" si="6"/>
        <v>-5.6746524178900901E-2</v>
      </c>
      <c r="CT23" s="98">
        <f t="shared" si="6"/>
        <v>-5.6441294919349683E-2</v>
      </c>
      <c r="CU23" s="98">
        <f t="shared" si="6"/>
        <v>-4.5697843233425017E-2</v>
      </c>
      <c r="CV23" s="98">
        <f t="shared" si="6"/>
        <v>-3.9828130723142952E-2</v>
      </c>
      <c r="CW23" s="99">
        <f t="shared" si="6"/>
        <v>-3.3891038550149841E-2</v>
      </c>
      <c r="CX23" s="113"/>
      <c r="CY23" s="113"/>
      <c r="CZ23" s="113"/>
      <c r="DA23" s="113"/>
      <c r="DB23" s="113"/>
      <c r="DC23" s="113"/>
      <c r="DD23" s="113"/>
      <c r="DE23" s="113"/>
    </row>
    <row r="24" spans="1:109" s="5" customFormat="1">
      <c r="A24" s="114"/>
      <c r="B24" s="114"/>
      <c r="C24" s="114"/>
      <c r="D24" s="114"/>
      <c r="E24" s="114"/>
      <c r="F24" s="114"/>
      <c r="G24" s="114"/>
      <c r="H24" s="114"/>
      <c r="I24" s="114"/>
      <c r="J24" s="114"/>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4"/>
      <c r="CL24" s="114"/>
      <c r="CM24" s="114"/>
      <c r="CN24" s="114"/>
      <c r="CO24" s="114"/>
      <c r="CP24" s="114"/>
      <c r="CQ24" s="114"/>
      <c r="CR24" s="114"/>
      <c r="CS24" s="114"/>
      <c r="CT24" s="114"/>
      <c r="CU24" s="114"/>
      <c r="CV24" s="114"/>
      <c r="CW24" s="114"/>
      <c r="CX24" s="114"/>
      <c r="CY24" s="114"/>
      <c r="CZ24" s="114"/>
      <c r="DA24" s="114"/>
      <c r="DB24" s="114"/>
      <c r="DC24" s="114"/>
      <c r="DD24" s="114"/>
      <c r="DE24" s="114"/>
    </row>
    <row r="25" spans="1:109" s="1" customFormat="1">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row>
    <row r="26" spans="1:109" ht="45" customHeight="1">
      <c r="A26" s="163" t="s">
        <v>148</v>
      </c>
      <c r="B26" s="163"/>
      <c r="C26" s="163"/>
      <c r="D26" s="163"/>
      <c r="E26" s="163"/>
      <c r="F26" s="163"/>
      <c r="G26" s="163"/>
      <c r="H26" s="163"/>
      <c r="I26" s="163"/>
      <c r="J26" s="163"/>
      <c r="K26" s="163"/>
      <c r="L26" s="163"/>
      <c r="M26" s="163"/>
      <c r="N26" s="163"/>
      <c r="O26" s="163"/>
      <c r="P26" s="163"/>
      <c r="Q26" s="163"/>
      <c r="AK26" s="11"/>
      <c r="AX26" s="11"/>
    </row>
    <row r="27" spans="1:109" s="1" customFormat="1">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row>
    <row r="28" spans="1:109">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row>
    <row r="29" spans="1:109">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row>
    <row r="30" spans="1:109">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row>
    <row r="31" spans="1:109">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row>
    <row r="32" spans="1:109">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row>
    <row r="33" spans="1:109">
      <c r="A33" s="105"/>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row>
    <row r="34" spans="1:109">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row>
    <row r="35" spans="1:109">
      <c r="A35" s="105"/>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row>
    <row r="36" spans="1:109">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row>
    <row r="37" spans="1:109">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row>
    <row r="38" spans="1:109">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row>
    <row r="39" spans="1:109">
      <c r="A39" s="105"/>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row>
    <row r="40" spans="1:109">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row>
    <row r="41" spans="1:109">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row>
    <row r="42" spans="1:109">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row>
    <row r="43" spans="1:109">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row>
    <row r="44" spans="1:109">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row>
    <row r="45" spans="1:109">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row>
    <row r="46" spans="1:109">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row>
    <row r="47" spans="1:109">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row>
    <row r="48" spans="1:109">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row>
    <row r="49" spans="1:109">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row>
    <row r="50" spans="1:109">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row>
    <row r="51" spans="1:109">
      <c r="A51" s="105"/>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row>
  </sheetData>
  <sortState ref="A6:DB23">
    <sortCondition ref="AX6:AX23"/>
  </sortState>
  <mergeCells count="1">
    <mergeCell ref="A26:Q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AX80"/>
  <sheetViews>
    <sheetView workbookViewId="0">
      <selection activeCell="C20" sqref="C20"/>
    </sheetView>
  </sheetViews>
  <sheetFormatPr defaultRowHeight="11.25"/>
  <cols>
    <col min="1" max="1" width="25" style="1" customWidth="1"/>
    <col min="2" max="2" width="24.140625" style="1" customWidth="1"/>
    <col min="3" max="3" width="18.5703125" style="1" customWidth="1"/>
    <col min="4" max="4" width="2" style="2" customWidth="1"/>
    <col min="5" max="5" width="8.5703125" style="1" customWidth="1"/>
    <col min="6" max="6" width="8.5703125" style="2" customWidth="1"/>
    <col min="7" max="7" width="2" style="2" customWidth="1"/>
    <col min="8" max="11" width="10.5703125" style="8" customWidth="1"/>
    <col min="12" max="12" width="1.7109375" style="2" customWidth="1"/>
    <col min="13" max="13" width="9.140625" style="2"/>
    <col min="14" max="15" width="11.42578125" style="2" customWidth="1"/>
    <col min="16" max="16" width="1.7109375" style="2" customWidth="1"/>
    <col min="17" max="18" width="9.140625" style="2"/>
    <col min="19" max="19" width="10.42578125" style="2" customWidth="1"/>
    <col min="20" max="20" width="1.7109375" style="2" customWidth="1"/>
    <col min="21" max="22" width="9.140625" style="2"/>
    <col min="23" max="23" width="10.5703125" style="2" customWidth="1"/>
    <col min="24" max="24" width="1.7109375" style="2" customWidth="1"/>
    <col min="25" max="26" width="9.140625" style="2"/>
    <col min="27" max="27" width="10.28515625" style="2" customWidth="1"/>
    <col min="28" max="28" width="1.7109375" style="2" customWidth="1"/>
    <col min="29" max="30" width="9.140625" style="2"/>
    <col min="31" max="31" width="10.28515625" style="2" customWidth="1"/>
    <col min="32" max="16384" width="9.140625" style="2"/>
  </cols>
  <sheetData>
    <row r="1" spans="1:42" ht="54.75" customHeight="1">
      <c r="A1" s="151"/>
      <c r="B1" s="151"/>
      <c r="C1" s="151"/>
      <c r="D1" s="151"/>
      <c r="E1" s="151"/>
      <c r="F1" s="151"/>
      <c r="G1" s="151"/>
      <c r="H1" s="152"/>
      <c r="I1" s="152"/>
      <c r="J1" s="152"/>
      <c r="K1" s="152"/>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N1" s="105"/>
      <c r="AO1" s="105"/>
      <c r="AP1" s="105"/>
    </row>
    <row r="2" spans="1:42" ht="45.75" customHeight="1">
      <c r="A2" s="143" t="s">
        <v>257</v>
      </c>
      <c r="B2" s="141"/>
      <c r="C2" s="141"/>
      <c r="D2" s="141"/>
      <c r="E2" s="141"/>
      <c r="F2" s="141"/>
      <c r="G2" s="141"/>
      <c r="H2" s="142"/>
      <c r="I2" s="142"/>
      <c r="J2" s="142"/>
      <c r="K2" s="142"/>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05"/>
      <c r="AM2" s="105"/>
      <c r="AN2" s="105"/>
      <c r="AO2" s="105"/>
      <c r="AP2" s="105"/>
    </row>
    <row r="3" spans="1:42" s="4" customFormat="1" ht="50.25" customHeight="1">
      <c r="A3" s="3" t="s">
        <v>0</v>
      </c>
      <c r="B3" s="3" t="s">
        <v>125</v>
      </c>
      <c r="C3" s="6" t="s">
        <v>126</v>
      </c>
      <c r="D3" s="7"/>
      <c r="E3" s="3" t="s">
        <v>127</v>
      </c>
      <c r="F3" s="3" t="s">
        <v>238</v>
      </c>
      <c r="G3" s="7"/>
      <c r="H3" s="9" t="s">
        <v>121</v>
      </c>
      <c r="I3" s="9" t="s">
        <v>122</v>
      </c>
      <c r="J3" s="9" t="s">
        <v>123</v>
      </c>
      <c r="K3" s="10" t="s">
        <v>124</v>
      </c>
      <c r="L3" s="7"/>
      <c r="M3" s="3" t="s">
        <v>128</v>
      </c>
      <c r="N3" s="3" t="s">
        <v>129</v>
      </c>
      <c r="O3" s="3" t="s">
        <v>130</v>
      </c>
      <c r="P3" s="7"/>
      <c r="Q3" s="3" t="s">
        <v>131</v>
      </c>
      <c r="R3" s="3" t="s">
        <v>132</v>
      </c>
      <c r="S3" s="3" t="s">
        <v>133</v>
      </c>
      <c r="T3" s="7"/>
      <c r="U3" s="3" t="s">
        <v>134</v>
      </c>
      <c r="V3" s="3" t="s">
        <v>135</v>
      </c>
      <c r="W3" s="3" t="s">
        <v>136</v>
      </c>
      <c r="X3" s="7"/>
      <c r="Y3" s="3" t="s">
        <v>137</v>
      </c>
      <c r="Z3" s="3" t="s">
        <v>138</v>
      </c>
      <c r="AA3" s="3" t="s">
        <v>139</v>
      </c>
      <c r="AB3" s="7"/>
      <c r="AC3" s="3" t="s">
        <v>140</v>
      </c>
      <c r="AD3" s="3" t="s">
        <v>141</v>
      </c>
      <c r="AE3" s="3" t="s">
        <v>142</v>
      </c>
      <c r="AF3" s="105"/>
      <c r="AG3" s="112"/>
      <c r="AH3" s="112"/>
      <c r="AI3" s="112"/>
      <c r="AJ3" s="112"/>
      <c r="AK3" s="112"/>
      <c r="AL3" s="112"/>
      <c r="AM3" s="112"/>
      <c r="AN3" s="112"/>
      <c r="AO3" s="112"/>
      <c r="AP3" s="112"/>
    </row>
    <row r="4" spans="1:42" s="33" customFormat="1" ht="16.7" customHeight="1">
      <c r="A4" s="34" t="s">
        <v>18</v>
      </c>
      <c r="B4" s="35" t="s">
        <v>22</v>
      </c>
      <c r="C4" s="35" t="s">
        <v>24</v>
      </c>
      <c r="D4" s="36"/>
      <c r="E4" s="37">
        <v>82.614945479452047</v>
      </c>
      <c r="F4" s="38">
        <v>34.175964794520553</v>
      </c>
      <c r="G4" s="39"/>
      <c r="H4" s="40">
        <v>0</v>
      </c>
      <c r="I4" s="41">
        <v>0</v>
      </c>
      <c r="J4" s="41">
        <v>0</v>
      </c>
      <c r="K4" s="42">
        <v>0</v>
      </c>
      <c r="L4" s="39"/>
      <c r="M4" s="37">
        <v>25.200588560792802</v>
      </c>
      <c r="N4" s="43">
        <v>39.980479397275815</v>
      </c>
      <c r="O4" s="38">
        <v>0</v>
      </c>
      <c r="P4" s="39"/>
      <c r="Q4" s="44">
        <v>22.951355701997084</v>
      </c>
      <c r="R4" s="45">
        <v>23.963494837587174</v>
      </c>
      <c r="S4" s="46">
        <v>0</v>
      </c>
      <c r="T4" s="39"/>
      <c r="U4" s="37">
        <v>77.814276372050912</v>
      </c>
      <c r="V4" s="43">
        <v>66.41653013307068</v>
      </c>
      <c r="W4" s="38">
        <v>0</v>
      </c>
      <c r="X4" s="39"/>
      <c r="Y4" s="44">
        <v>55.481242779838261</v>
      </c>
      <c r="Z4" s="45">
        <v>49.2638715069196</v>
      </c>
      <c r="AA4" s="46">
        <v>212.48466173773161</v>
      </c>
      <c r="AB4" s="39"/>
      <c r="AC4" s="37">
        <v>188.10360552076364</v>
      </c>
      <c r="AD4" s="43">
        <v>133.36726779108153</v>
      </c>
      <c r="AE4" s="38">
        <v>0</v>
      </c>
      <c r="AF4" s="113"/>
      <c r="AG4" s="113"/>
      <c r="AH4" s="113"/>
      <c r="AI4" s="113"/>
      <c r="AJ4" s="113"/>
      <c r="AK4" s="113"/>
      <c r="AL4" s="113"/>
      <c r="AM4" s="113"/>
      <c r="AN4" s="113"/>
      <c r="AO4" s="113"/>
      <c r="AP4" s="113"/>
    </row>
    <row r="5" spans="1:42" s="33" customFormat="1" ht="16.7" customHeight="1">
      <c r="A5" s="19" t="s">
        <v>26</v>
      </c>
      <c r="B5" s="20" t="s">
        <v>22</v>
      </c>
      <c r="C5" s="20" t="s">
        <v>11</v>
      </c>
      <c r="D5" s="47"/>
      <c r="E5" s="48">
        <v>50.364383561643834</v>
      </c>
      <c r="F5" s="49">
        <v>31.947945205479453</v>
      </c>
      <c r="G5" s="50"/>
      <c r="H5" s="51">
        <v>1490.1209529777352</v>
      </c>
      <c r="I5" s="52">
        <v>0</v>
      </c>
      <c r="J5" s="52">
        <v>389.09335452228777</v>
      </c>
      <c r="K5" s="53">
        <v>1101.0275984554473</v>
      </c>
      <c r="L5" s="50"/>
      <c r="M5" s="48">
        <v>39.134798455094383</v>
      </c>
      <c r="N5" s="54">
        <v>39.980479397275815</v>
      </c>
      <c r="O5" s="49">
        <v>0</v>
      </c>
      <c r="P5" s="50"/>
      <c r="Q5" s="55">
        <v>31.689060545068816</v>
      </c>
      <c r="R5" s="56">
        <v>23.963494837587174</v>
      </c>
      <c r="S5" s="57">
        <v>389.09335452228777</v>
      </c>
      <c r="T5" s="50"/>
      <c r="U5" s="48">
        <v>44.555295653592992</v>
      </c>
      <c r="V5" s="54">
        <v>66.41653013307068</v>
      </c>
      <c r="W5" s="49">
        <v>1101.0275984554473</v>
      </c>
      <c r="X5" s="50"/>
      <c r="Y5" s="55">
        <v>49.95626447131464</v>
      </c>
      <c r="Z5" s="56">
        <v>49.2638715069196</v>
      </c>
      <c r="AA5" s="57">
        <v>22.120532487152229</v>
      </c>
      <c r="AB5" s="50"/>
      <c r="AC5" s="48">
        <v>70.239259068690501</v>
      </c>
      <c r="AD5" s="54">
        <v>133.36726779108153</v>
      </c>
      <c r="AE5" s="49">
        <v>2016.8101635939777</v>
      </c>
      <c r="AF5" s="113"/>
      <c r="AG5" s="113"/>
      <c r="AH5" s="113"/>
      <c r="AI5" s="113"/>
      <c r="AJ5" s="113"/>
      <c r="AK5" s="113"/>
      <c r="AL5" s="113"/>
      <c r="AM5" s="113"/>
      <c r="AN5" s="113"/>
      <c r="AO5" s="113"/>
      <c r="AP5" s="113"/>
    </row>
    <row r="6" spans="1:42" s="33" customFormat="1" ht="16.7" customHeight="1">
      <c r="A6" s="19" t="s">
        <v>29</v>
      </c>
      <c r="B6" s="20" t="s">
        <v>22</v>
      </c>
      <c r="C6" s="20" t="s">
        <v>6</v>
      </c>
      <c r="D6" s="47"/>
      <c r="E6" s="48">
        <v>36.482139780821917</v>
      </c>
      <c r="F6" s="49">
        <v>14.332511342465754</v>
      </c>
      <c r="G6" s="50"/>
      <c r="H6" s="51">
        <v>5814.0220298943086</v>
      </c>
      <c r="I6" s="52">
        <v>705.49001212431313</v>
      </c>
      <c r="J6" s="52">
        <v>4019.3401516981394</v>
      </c>
      <c r="K6" s="53">
        <v>1089.1918660718554</v>
      </c>
      <c r="L6" s="50"/>
      <c r="M6" s="48">
        <v>59.318435349497072</v>
      </c>
      <c r="N6" s="54">
        <v>39.980479397275815</v>
      </c>
      <c r="O6" s="49">
        <v>705.49001212431313</v>
      </c>
      <c r="P6" s="50"/>
      <c r="Q6" s="55">
        <v>134.13631298492191</v>
      </c>
      <c r="R6" s="56">
        <v>23.963494837587174</v>
      </c>
      <c r="S6" s="57">
        <v>4019.3401516981394</v>
      </c>
      <c r="T6" s="50"/>
      <c r="U6" s="48">
        <v>36.561048173527659</v>
      </c>
      <c r="V6" s="54">
        <v>66.41653013307068</v>
      </c>
      <c r="W6" s="49">
        <v>1089.1918660718554</v>
      </c>
      <c r="X6" s="50"/>
      <c r="Y6" s="55">
        <v>341.43211912212672</v>
      </c>
      <c r="Z6" s="56">
        <v>49.2638715069196</v>
      </c>
      <c r="AA6" s="57">
        <v>4187.5047228532994</v>
      </c>
      <c r="AB6" s="50"/>
      <c r="AC6" s="48">
        <v>93.062913967352898</v>
      </c>
      <c r="AD6" s="54">
        <v>133.36726779108153</v>
      </c>
      <c r="AE6" s="49">
        <v>577.66260832934358</v>
      </c>
      <c r="AF6" s="113"/>
      <c r="AG6" s="113"/>
      <c r="AH6" s="113"/>
      <c r="AI6" s="113"/>
      <c r="AJ6" s="113"/>
      <c r="AK6" s="113"/>
      <c r="AL6" s="113"/>
      <c r="AM6" s="113"/>
      <c r="AN6" s="113"/>
      <c r="AO6" s="113"/>
      <c r="AP6" s="113"/>
    </row>
    <row r="7" spans="1:42" s="33" customFormat="1" ht="16.7" customHeight="1">
      <c r="A7" s="19" t="s">
        <v>30</v>
      </c>
      <c r="B7" s="20" t="s">
        <v>22</v>
      </c>
      <c r="C7" s="20" t="s">
        <v>6</v>
      </c>
      <c r="D7" s="47"/>
      <c r="E7" s="48">
        <v>34.348649178082191</v>
      </c>
      <c r="F7" s="49">
        <v>10.479492739726027</v>
      </c>
      <c r="G7" s="50"/>
      <c r="H7" s="51">
        <v>1408.6945159093036</v>
      </c>
      <c r="I7" s="52">
        <v>0</v>
      </c>
      <c r="J7" s="52">
        <v>118.32457274293459</v>
      </c>
      <c r="K7" s="53">
        <v>1290.369943166369</v>
      </c>
      <c r="L7" s="50"/>
      <c r="M7" s="48">
        <v>34.942858852390358</v>
      </c>
      <c r="N7" s="54">
        <v>39.980479397275815</v>
      </c>
      <c r="O7" s="49">
        <v>0</v>
      </c>
      <c r="P7" s="50"/>
      <c r="Q7" s="55">
        <v>27.408304912343688</v>
      </c>
      <c r="R7" s="56">
        <v>23.963494837587174</v>
      </c>
      <c r="S7" s="57">
        <v>118.32457274293459</v>
      </c>
      <c r="T7" s="50"/>
      <c r="U7" s="48">
        <v>28.84969784000479</v>
      </c>
      <c r="V7" s="54">
        <v>66.41653013307068</v>
      </c>
      <c r="W7" s="49">
        <v>1290.369943166369</v>
      </c>
      <c r="X7" s="50"/>
      <c r="Y7" s="55">
        <v>89.836242400470695</v>
      </c>
      <c r="Z7" s="56">
        <v>49.2638715069196</v>
      </c>
      <c r="AA7" s="57">
        <v>425.17786621244028</v>
      </c>
      <c r="AB7" s="50"/>
      <c r="AC7" s="48">
        <v>94.560698176112979</v>
      </c>
      <c r="AD7" s="54">
        <v>133.36726779108153</v>
      </c>
      <c r="AE7" s="49">
        <v>406.67316453373559</v>
      </c>
      <c r="AF7" s="113"/>
      <c r="AG7" s="113"/>
      <c r="AH7" s="113"/>
      <c r="AI7" s="113"/>
      <c r="AJ7" s="113"/>
      <c r="AK7" s="113"/>
      <c r="AL7" s="113"/>
      <c r="AM7" s="113"/>
      <c r="AN7" s="113"/>
      <c r="AO7" s="113"/>
      <c r="AP7" s="113"/>
    </row>
    <row r="8" spans="1:42" s="33" customFormat="1" ht="16.7" customHeight="1">
      <c r="A8" s="19" t="s">
        <v>32</v>
      </c>
      <c r="B8" s="20" t="s">
        <v>22</v>
      </c>
      <c r="C8" s="20" t="s">
        <v>34</v>
      </c>
      <c r="D8" s="47"/>
      <c r="E8" s="48">
        <v>24.676783479452055</v>
      </c>
      <c r="F8" s="49">
        <v>12.412751479452055</v>
      </c>
      <c r="G8" s="50"/>
      <c r="H8" s="51">
        <v>128.96851654091341</v>
      </c>
      <c r="I8" s="52">
        <v>62.60605650873093</v>
      </c>
      <c r="J8" s="52">
        <v>17.293386481894174</v>
      </c>
      <c r="K8" s="53">
        <v>49.069073550288294</v>
      </c>
      <c r="L8" s="50"/>
      <c r="M8" s="48">
        <v>42.517522223820123</v>
      </c>
      <c r="N8" s="54">
        <v>39.980479397275815</v>
      </c>
      <c r="O8" s="49">
        <v>62.60605650873093</v>
      </c>
      <c r="P8" s="50"/>
      <c r="Q8" s="55">
        <v>24.664290648203824</v>
      </c>
      <c r="R8" s="56">
        <v>23.963494837587174</v>
      </c>
      <c r="S8" s="57">
        <v>17.293386481894174</v>
      </c>
      <c r="T8" s="50"/>
      <c r="U8" s="48">
        <v>64.428058921206812</v>
      </c>
      <c r="V8" s="54">
        <v>66.41653013307068</v>
      </c>
      <c r="W8" s="49">
        <v>49.069073550288294</v>
      </c>
      <c r="X8" s="50"/>
      <c r="Y8" s="55">
        <v>49.033073852121255</v>
      </c>
      <c r="Z8" s="56">
        <v>49.2638715069196</v>
      </c>
      <c r="AA8" s="57">
        <v>0</v>
      </c>
      <c r="AB8" s="50"/>
      <c r="AC8" s="48">
        <v>128.0841933097482</v>
      </c>
      <c r="AD8" s="54">
        <v>133.36726779108153</v>
      </c>
      <c r="AE8" s="49">
        <v>65.577490584225686</v>
      </c>
      <c r="AF8" s="113"/>
      <c r="AG8" s="113"/>
      <c r="AH8" s="113"/>
      <c r="AI8" s="113"/>
      <c r="AJ8" s="113"/>
      <c r="AK8" s="113"/>
      <c r="AL8" s="113"/>
      <c r="AM8" s="113"/>
      <c r="AN8" s="113"/>
      <c r="AO8" s="113"/>
      <c r="AP8" s="113"/>
    </row>
    <row r="9" spans="1:42" s="33" customFormat="1" ht="16.7" customHeight="1">
      <c r="A9" s="19" t="s">
        <v>35</v>
      </c>
      <c r="B9" s="20" t="s">
        <v>22</v>
      </c>
      <c r="C9" s="20" t="s">
        <v>8</v>
      </c>
      <c r="D9" s="47"/>
      <c r="E9" s="48">
        <v>22.506849315068493</v>
      </c>
      <c r="F9" s="49">
        <v>8.6821917808219187</v>
      </c>
      <c r="G9" s="50"/>
      <c r="H9" s="51">
        <v>4538.6494430240436</v>
      </c>
      <c r="I9" s="52">
        <v>389.1653746613128</v>
      </c>
      <c r="J9" s="52">
        <v>3755.6572326280034</v>
      </c>
      <c r="K9" s="53">
        <v>393.82683573472781</v>
      </c>
      <c r="L9" s="50"/>
      <c r="M9" s="48">
        <v>57.271454656116859</v>
      </c>
      <c r="N9" s="54">
        <v>39.980479397275815</v>
      </c>
      <c r="O9" s="49">
        <v>389.1653746613128</v>
      </c>
      <c r="P9" s="50"/>
      <c r="Q9" s="55">
        <v>190.830797321972</v>
      </c>
      <c r="R9" s="56">
        <v>23.963494837587174</v>
      </c>
      <c r="S9" s="57">
        <v>3755.6572326280034</v>
      </c>
      <c r="T9" s="50"/>
      <c r="U9" s="48">
        <v>48.918441874619596</v>
      </c>
      <c r="V9" s="54">
        <v>66.41653013307068</v>
      </c>
      <c r="W9" s="49">
        <v>393.82683573472781</v>
      </c>
      <c r="X9" s="50"/>
      <c r="Y9" s="55">
        <v>494.69075418112965</v>
      </c>
      <c r="Z9" s="56">
        <v>49.2638715069196</v>
      </c>
      <c r="AA9" s="57">
        <v>3867.2816197111556</v>
      </c>
      <c r="AB9" s="50"/>
      <c r="AC9" s="48">
        <v>126.81129693909749</v>
      </c>
      <c r="AD9" s="54">
        <v>133.36726779108153</v>
      </c>
      <c r="AE9" s="49">
        <v>56.920196246403925</v>
      </c>
      <c r="AF9" s="113"/>
      <c r="AG9" s="113"/>
      <c r="AH9" s="113"/>
      <c r="AI9" s="113"/>
      <c r="AJ9" s="113"/>
      <c r="AK9" s="113"/>
      <c r="AL9" s="113"/>
      <c r="AM9" s="113"/>
      <c r="AN9" s="113"/>
      <c r="AO9" s="113"/>
      <c r="AP9" s="113"/>
    </row>
    <row r="10" spans="1:42" s="33" customFormat="1" ht="16.7" customHeight="1">
      <c r="A10" s="19" t="s">
        <v>36</v>
      </c>
      <c r="B10" s="20" t="s">
        <v>22</v>
      </c>
      <c r="C10" s="20" t="s">
        <v>16</v>
      </c>
      <c r="D10" s="47"/>
      <c r="E10" s="48">
        <v>19.30054794520548</v>
      </c>
      <c r="F10" s="49">
        <v>12.38958904109589</v>
      </c>
      <c r="G10" s="50"/>
      <c r="H10" s="51">
        <v>778.73026470809339</v>
      </c>
      <c r="I10" s="52">
        <v>86.654840520578205</v>
      </c>
      <c r="J10" s="52">
        <v>0</v>
      </c>
      <c r="K10" s="53">
        <v>692.07542418751518</v>
      </c>
      <c r="L10" s="50"/>
      <c r="M10" s="48">
        <v>44.470240038610584</v>
      </c>
      <c r="N10" s="54">
        <v>39.980479397275815</v>
      </c>
      <c r="O10" s="49">
        <v>86.654840520578205</v>
      </c>
      <c r="P10" s="50"/>
      <c r="Q10" s="55">
        <v>23.72989623404829</v>
      </c>
      <c r="R10" s="56">
        <v>23.963494837587174</v>
      </c>
      <c r="S10" s="57">
        <v>0</v>
      </c>
      <c r="T10" s="50"/>
      <c r="U10" s="48">
        <v>30.558717901401049</v>
      </c>
      <c r="V10" s="54">
        <v>66.41653013307068</v>
      </c>
      <c r="W10" s="49">
        <v>692.07542418751518</v>
      </c>
      <c r="X10" s="50"/>
      <c r="Y10" s="55">
        <v>36.966520720003537</v>
      </c>
      <c r="Z10" s="56">
        <v>49.2638715069196</v>
      </c>
      <c r="AA10" s="57">
        <v>0</v>
      </c>
      <c r="AB10" s="50"/>
      <c r="AC10" s="48">
        <v>47.604484542921583</v>
      </c>
      <c r="AD10" s="54">
        <v>133.36726779108153</v>
      </c>
      <c r="AE10" s="49">
        <v>1062.5656394652847</v>
      </c>
      <c r="AF10" s="113"/>
      <c r="AG10" s="113"/>
      <c r="AH10" s="113"/>
      <c r="AI10" s="113"/>
      <c r="AJ10" s="113"/>
      <c r="AK10" s="113"/>
      <c r="AL10" s="113"/>
      <c r="AM10" s="113"/>
      <c r="AN10" s="113"/>
      <c r="AO10" s="113"/>
      <c r="AP10" s="113"/>
    </row>
    <row r="11" spans="1:42" s="33" customFormat="1" ht="16.7" customHeight="1">
      <c r="A11" s="19" t="s">
        <v>39</v>
      </c>
      <c r="B11" s="20" t="s">
        <v>22</v>
      </c>
      <c r="C11" s="20" t="s">
        <v>6</v>
      </c>
      <c r="D11" s="47"/>
      <c r="E11" s="48">
        <v>4.3212618082191776</v>
      </c>
      <c r="F11" s="49">
        <v>2.1482490684931506</v>
      </c>
      <c r="G11" s="50"/>
      <c r="H11" s="51">
        <v>87.976491306258339</v>
      </c>
      <c r="I11" s="52">
        <v>87.976491306258339</v>
      </c>
      <c r="J11" s="52">
        <v>0</v>
      </c>
      <c r="K11" s="53">
        <v>0</v>
      </c>
      <c r="L11" s="50"/>
      <c r="M11" s="48">
        <v>60.33946138233496</v>
      </c>
      <c r="N11" s="54">
        <v>39.980479397275815</v>
      </c>
      <c r="O11" s="49">
        <v>87.976491306258339</v>
      </c>
      <c r="P11" s="50"/>
      <c r="Q11" s="55">
        <v>21.439828020552294</v>
      </c>
      <c r="R11" s="56">
        <v>23.963494837587174</v>
      </c>
      <c r="S11" s="57">
        <v>0</v>
      </c>
      <c r="T11" s="50"/>
      <c r="U11" s="48">
        <v>67.079353870358631</v>
      </c>
      <c r="V11" s="54">
        <v>66.41653013307068</v>
      </c>
      <c r="W11" s="49">
        <v>0</v>
      </c>
      <c r="X11" s="50"/>
      <c r="Y11" s="55">
        <v>43.126800964929821</v>
      </c>
      <c r="Z11" s="56">
        <v>49.2638715069196</v>
      </c>
      <c r="AA11" s="57">
        <v>0</v>
      </c>
      <c r="AB11" s="50"/>
      <c r="AC11" s="48">
        <v>134.93195656466509</v>
      </c>
      <c r="AD11" s="54">
        <v>133.36726779108153</v>
      </c>
      <c r="AE11" s="49">
        <v>0</v>
      </c>
      <c r="AF11" s="113"/>
      <c r="AG11" s="113"/>
      <c r="AH11" s="113"/>
      <c r="AI11" s="113"/>
      <c r="AJ11" s="113"/>
      <c r="AK11" s="113"/>
      <c r="AL11" s="113"/>
      <c r="AM11" s="113"/>
      <c r="AN11" s="113"/>
      <c r="AO11" s="113"/>
      <c r="AP11" s="113"/>
    </row>
    <row r="12" spans="1:42" s="12" customFormat="1" ht="16.7" customHeight="1">
      <c r="A12" s="19" t="s">
        <v>42</v>
      </c>
      <c r="B12" s="20" t="s">
        <v>44</v>
      </c>
      <c r="C12" s="20" t="s">
        <v>8</v>
      </c>
      <c r="D12" s="47"/>
      <c r="E12" s="48">
        <v>209.93698630136987</v>
      </c>
      <c r="F12" s="49">
        <v>170.49315068493149</v>
      </c>
      <c r="G12" s="50"/>
      <c r="H12" s="51">
        <v>6124.0732718893296</v>
      </c>
      <c r="I12" s="52">
        <v>4473.7304506808459</v>
      </c>
      <c r="J12" s="52">
        <v>1650.3428212084837</v>
      </c>
      <c r="K12" s="53">
        <v>0</v>
      </c>
      <c r="L12" s="50"/>
      <c r="M12" s="48">
        <v>25.864904015555872</v>
      </c>
      <c r="N12" s="54">
        <v>4.5550313270973835</v>
      </c>
      <c r="O12" s="49">
        <v>4473.7304506808459</v>
      </c>
      <c r="P12" s="50"/>
      <c r="Q12" s="55">
        <v>26.95094418416485</v>
      </c>
      <c r="R12" s="56">
        <v>19.089809992025049</v>
      </c>
      <c r="S12" s="57">
        <v>1650.3428212084837</v>
      </c>
      <c r="T12" s="50"/>
      <c r="U12" s="48">
        <v>61.566092891539533</v>
      </c>
      <c r="V12" s="54">
        <v>57.688796264350529</v>
      </c>
      <c r="W12" s="49">
        <v>0</v>
      </c>
      <c r="X12" s="50"/>
      <c r="Y12" s="55">
        <v>33.186083882371847</v>
      </c>
      <c r="Z12" s="56">
        <v>22.407905268837155</v>
      </c>
      <c r="AA12" s="57">
        <v>1837.6056304664762</v>
      </c>
      <c r="AB12" s="50"/>
      <c r="AC12" s="48">
        <v>75.80949702715732</v>
      </c>
      <c r="AD12" s="54">
        <v>74.97651439500217</v>
      </c>
      <c r="AE12" s="49">
        <v>0</v>
      </c>
      <c r="AF12" s="113"/>
      <c r="AG12" s="113"/>
      <c r="AH12" s="113"/>
      <c r="AI12" s="113"/>
      <c r="AJ12" s="113"/>
      <c r="AK12" s="113"/>
      <c r="AL12" s="113"/>
      <c r="AM12" s="113"/>
      <c r="AN12" s="113"/>
      <c r="AO12" s="113"/>
      <c r="AP12" s="113"/>
    </row>
    <row r="13" spans="1:42" s="12" customFormat="1" ht="16.7" customHeight="1">
      <c r="A13" s="19" t="s">
        <v>46</v>
      </c>
      <c r="B13" s="20" t="s">
        <v>44</v>
      </c>
      <c r="C13" s="20" t="s">
        <v>6</v>
      </c>
      <c r="D13" s="47"/>
      <c r="E13" s="48">
        <v>208.23126145205481</v>
      </c>
      <c r="F13" s="49">
        <v>191.25695652054796</v>
      </c>
      <c r="G13" s="50"/>
      <c r="H13" s="51">
        <v>7240.9326430617657</v>
      </c>
      <c r="I13" s="52">
        <v>1997.9825908048842</v>
      </c>
      <c r="J13" s="52">
        <v>262.09266448058389</v>
      </c>
      <c r="K13" s="53">
        <v>4980.8573877762974</v>
      </c>
      <c r="L13" s="50"/>
      <c r="M13" s="48">
        <v>14.150048794082855</v>
      </c>
      <c r="N13" s="54">
        <v>4.5550313270973835</v>
      </c>
      <c r="O13" s="49">
        <v>1997.9825908048842</v>
      </c>
      <c r="P13" s="50"/>
      <c r="Q13" s="55">
        <v>20.348471456460977</v>
      </c>
      <c r="R13" s="56">
        <v>19.089809992025049</v>
      </c>
      <c r="S13" s="57">
        <v>262.09266448058389</v>
      </c>
      <c r="T13" s="50"/>
      <c r="U13" s="48">
        <v>33.768961398810234</v>
      </c>
      <c r="V13" s="54">
        <v>57.688796264350529</v>
      </c>
      <c r="W13" s="49">
        <v>4980.8573877762974</v>
      </c>
      <c r="X13" s="50"/>
      <c r="Y13" s="55">
        <v>22.154424900852025</v>
      </c>
      <c r="Z13" s="56">
        <v>22.407905268837155</v>
      </c>
      <c r="AA13" s="57">
        <v>0</v>
      </c>
      <c r="AB13" s="50"/>
      <c r="AC13" s="48">
        <v>36.766000870899219</v>
      </c>
      <c r="AD13" s="54">
        <v>74.97651439500217</v>
      </c>
      <c r="AE13" s="49">
        <v>7308.0265237071681</v>
      </c>
      <c r="AF13" s="113"/>
      <c r="AG13" s="113"/>
      <c r="AH13" s="113"/>
      <c r="AI13" s="113"/>
      <c r="AJ13" s="113"/>
      <c r="AK13" s="113"/>
      <c r="AL13" s="113"/>
      <c r="AM13" s="113"/>
      <c r="AN13" s="113"/>
      <c r="AO13" s="113"/>
      <c r="AP13" s="113"/>
    </row>
    <row r="14" spans="1:42" s="12" customFormat="1" ht="16.7" customHeight="1">
      <c r="A14" s="19" t="s">
        <v>49</v>
      </c>
      <c r="B14" s="20" t="s">
        <v>44</v>
      </c>
      <c r="C14" s="20" t="s">
        <v>9</v>
      </c>
      <c r="D14" s="47"/>
      <c r="E14" s="48">
        <v>182.84657534246574</v>
      </c>
      <c r="F14" s="49">
        <v>144.65205479452055</v>
      </c>
      <c r="G14" s="50"/>
      <c r="H14" s="51">
        <v>3335.4936190198364</v>
      </c>
      <c r="I14" s="52">
        <v>0</v>
      </c>
      <c r="J14" s="52">
        <v>3335.4936190198364</v>
      </c>
      <c r="K14" s="53">
        <v>0</v>
      </c>
      <c r="L14" s="50"/>
      <c r="M14" s="48">
        <v>3.1064295239664967</v>
      </c>
      <c r="N14" s="54">
        <v>4.5550313270973835</v>
      </c>
      <c r="O14" s="49">
        <v>0</v>
      </c>
      <c r="P14" s="50"/>
      <c r="Q14" s="55">
        <v>37.331844948231172</v>
      </c>
      <c r="R14" s="56">
        <v>19.089809992025049</v>
      </c>
      <c r="S14" s="57">
        <v>3335.4936190198364</v>
      </c>
      <c r="T14" s="50"/>
      <c r="U14" s="48">
        <v>73.90348971366069</v>
      </c>
      <c r="V14" s="54">
        <v>57.688796264350529</v>
      </c>
      <c r="W14" s="49">
        <v>0</v>
      </c>
      <c r="X14" s="50"/>
      <c r="Y14" s="55">
        <v>47.189098071896659</v>
      </c>
      <c r="Z14" s="56">
        <v>22.407905268837155</v>
      </c>
      <c r="AA14" s="57">
        <v>3584.6504592217416</v>
      </c>
      <c r="AB14" s="50"/>
      <c r="AC14" s="48">
        <v>93.417269593545214</v>
      </c>
      <c r="AD14" s="54">
        <v>74.97651439500217</v>
      </c>
      <c r="AE14" s="49">
        <v>0</v>
      </c>
      <c r="AF14" s="113"/>
      <c r="AG14" s="113"/>
      <c r="AH14" s="113"/>
      <c r="AI14" s="113"/>
      <c r="AJ14" s="113"/>
      <c r="AK14" s="113"/>
      <c r="AL14" s="113"/>
      <c r="AM14" s="113"/>
      <c r="AN14" s="113"/>
      <c r="AO14" s="113"/>
      <c r="AP14" s="113"/>
    </row>
    <row r="15" spans="1:42" s="12" customFormat="1" ht="16.7" customHeight="1">
      <c r="A15" s="19" t="s">
        <v>51</v>
      </c>
      <c r="B15" s="20" t="s">
        <v>44</v>
      </c>
      <c r="C15" s="20" t="s">
        <v>8</v>
      </c>
      <c r="D15" s="47"/>
      <c r="E15" s="48">
        <v>114.98904109589041</v>
      </c>
      <c r="F15" s="49">
        <v>85.276712328767118</v>
      </c>
      <c r="G15" s="50"/>
      <c r="H15" s="51">
        <v>3742.1023698496228</v>
      </c>
      <c r="I15" s="52">
        <v>1210.2213155353306</v>
      </c>
      <c r="J15" s="52">
        <v>2531.8810543142922</v>
      </c>
      <c r="K15" s="53">
        <v>0</v>
      </c>
      <c r="L15" s="50"/>
      <c r="M15" s="48">
        <v>15.07969788663601</v>
      </c>
      <c r="N15" s="54">
        <v>4.5550313270973835</v>
      </c>
      <c r="O15" s="49">
        <v>1210.2213155353306</v>
      </c>
      <c r="P15" s="50"/>
      <c r="Q15" s="55">
        <v>41.108265230754569</v>
      </c>
      <c r="R15" s="56">
        <v>19.089809992025049</v>
      </c>
      <c r="S15" s="57">
        <v>2531.8810543142922</v>
      </c>
      <c r="T15" s="50"/>
      <c r="U15" s="48">
        <v>57.875080412665888</v>
      </c>
      <c r="V15" s="54">
        <v>57.688796264350529</v>
      </c>
      <c r="W15" s="49">
        <v>0</v>
      </c>
      <c r="X15" s="50"/>
      <c r="Y15" s="55">
        <v>55.431311443809037</v>
      </c>
      <c r="Z15" s="56">
        <v>22.407905268837155</v>
      </c>
      <c r="AA15" s="57">
        <v>2816.1275084991089</v>
      </c>
      <c r="AB15" s="50"/>
      <c r="AC15" s="48">
        <v>78.040062969864422</v>
      </c>
      <c r="AD15" s="54">
        <v>74.97651439500217</v>
      </c>
      <c r="AE15" s="49">
        <v>0</v>
      </c>
      <c r="AF15" s="113"/>
      <c r="AG15" s="113"/>
      <c r="AH15" s="113"/>
      <c r="AI15" s="113"/>
      <c r="AJ15" s="113"/>
      <c r="AK15" s="113"/>
      <c r="AL15" s="113"/>
      <c r="AM15" s="113"/>
      <c r="AN15" s="113"/>
      <c r="AO15" s="113"/>
      <c r="AP15" s="113"/>
    </row>
    <row r="16" spans="1:42" s="12" customFormat="1" ht="16.7" customHeight="1">
      <c r="A16" s="19" t="s">
        <v>53</v>
      </c>
      <c r="B16" s="20" t="s">
        <v>44</v>
      </c>
      <c r="C16" s="20" t="s">
        <v>11</v>
      </c>
      <c r="D16" s="47"/>
      <c r="E16" s="48">
        <v>89.975342465753428</v>
      </c>
      <c r="F16" s="49">
        <v>66.62191780821918</v>
      </c>
      <c r="G16" s="50"/>
      <c r="H16" s="51">
        <v>2523.5692003220156</v>
      </c>
      <c r="I16" s="52">
        <v>0</v>
      </c>
      <c r="J16" s="52">
        <v>0</v>
      </c>
      <c r="K16" s="53">
        <v>2523.5692003220156</v>
      </c>
      <c r="L16" s="50"/>
      <c r="M16" s="48">
        <v>4.5234615267500988</v>
      </c>
      <c r="N16" s="54">
        <v>4.5550313270973835</v>
      </c>
      <c r="O16" s="49">
        <v>0</v>
      </c>
      <c r="P16" s="50"/>
      <c r="Q16" s="55">
        <v>16.582320879388568</v>
      </c>
      <c r="R16" s="56">
        <v>19.089809992025049</v>
      </c>
      <c r="S16" s="57">
        <v>0</v>
      </c>
      <c r="T16" s="50"/>
      <c r="U16" s="48">
        <v>29.641454279711336</v>
      </c>
      <c r="V16" s="54">
        <v>57.688796264350529</v>
      </c>
      <c r="W16" s="49">
        <v>2523.5692003220156</v>
      </c>
      <c r="X16" s="50"/>
      <c r="Y16" s="55">
        <v>22.395032281942672</v>
      </c>
      <c r="Z16" s="56">
        <v>22.407905268837155</v>
      </c>
      <c r="AA16" s="57">
        <v>0</v>
      </c>
      <c r="AB16" s="50"/>
      <c r="AC16" s="48">
        <v>40.03187070773533</v>
      </c>
      <c r="AD16" s="54">
        <v>74.97651439500217</v>
      </c>
      <c r="AE16" s="49">
        <v>2328.0791795705968</v>
      </c>
      <c r="AF16" s="113"/>
      <c r="AG16" s="113"/>
      <c r="AH16" s="113"/>
      <c r="AI16" s="113"/>
      <c r="AJ16" s="113"/>
      <c r="AK16" s="113"/>
      <c r="AL16" s="113"/>
      <c r="AM16" s="113"/>
      <c r="AN16" s="113"/>
      <c r="AO16" s="113"/>
      <c r="AP16" s="113"/>
    </row>
    <row r="17" spans="1:42" s="12" customFormat="1" ht="16.7" customHeight="1">
      <c r="A17" s="19" t="s">
        <v>55</v>
      </c>
      <c r="B17" s="20" t="s">
        <v>44</v>
      </c>
      <c r="C17" s="20" t="s">
        <v>6</v>
      </c>
      <c r="D17" s="47"/>
      <c r="E17" s="48">
        <v>73.414243671232867</v>
      </c>
      <c r="F17" s="49">
        <v>69.426415150684932</v>
      </c>
      <c r="G17" s="50"/>
      <c r="H17" s="51">
        <v>1947.8748460511379</v>
      </c>
      <c r="I17" s="52">
        <v>0</v>
      </c>
      <c r="J17" s="52">
        <v>0</v>
      </c>
      <c r="K17" s="53">
        <v>1947.8748460511379</v>
      </c>
      <c r="L17" s="50"/>
      <c r="M17" s="48">
        <v>1.8009329441857029</v>
      </c>
      <c r="N17" s="54">
        <v>4.5550313270973835</v>
      </c>
      <c r="O17" s="49">
        <v>0</v>
      </c>
      <c r="P17" s="50"/>
      <c r="Q17" s="55">
        <v>15.357046720373395</v>
      </c>
      <c r="R17" s="56">
        <v>19.089809992025049</v>
      </c>
      <c r="S17" s="57">
        <v>0</v>
      </c>
      <c r="T17" s="50"/>
      <c r="U17" s="48">
        <v>31.15614062910074</v>
      </c>
      <c r="V17" s="54">
        <v>57.688796264350529</v>
      </c>
      <c r="W17" s="49">
        <v>1947.8748460511379</v>
      </c>
      <c r="X17" s="50"/>
      <c r="Y17" s="55">
        <v>16.239150005844387</v>
      </c>
      <c r="Z17" s="56">
        <v>22.407905268837155</v>
      </c>
      <c r="AA17" s="57">
        <v>0</v>
      </c>
      <c r="AB17" s="50"/>
      <c r="AC17" s="48">
        <v>32.945738232855234</v>
      </c>
      <c r="AD17" s="54">
        <v>74.97651439500217</v>
      </c>
      <c r="AE17" s="49">
        <v>2918.0461149387252</v>
      </c>
      <c r="AF17" s="113"/>
      <c r="AG17" s="113"/>
      <c r="AH17" s="113"/>
      <c r="AI17" s="113"/>
      <c r="AJ17" s="113"/>
      <c r="AK17" s="113"/>
      <c r="AL17" s="113"/>
      <c r="AM17" s="113"/>
      <c r="AN17" s="113"/>
      <c r="AO17" s="113"/>
      <c r="AP17" s="113"/>
    </row>
    <row r="18" spans="1:42" s="12" customFormat="1" ht="16.7" customHeight="1">
      <c r="A18" s="19" t="s">
        <v>57</v>
      </c>
      <c r="B18" s="20" t="s">
        <v>44</v>
      </c>
      <c r="C18" s="20" t="s">
        <v>24</v>
      </c>
      <c r="D18" s="47"/>
      <c r="E18" s="48">
        <v>62.293150684931504</v>
      </c>
      <c r="F18" s="49">
        <v>47.041095890410958</v>
      </c>
      <c r="G18" s="50"/>
      <c r="H18" s="51">
        <v>2236.7052153141126</v>
      </c>
      <c r="I18" s="52">
        <v>315.25274716653922</v>
      </c>
      <c r="J18" s="52">
        <v>211.83558962007243</v>
      </c>
      <c r="K18" s="53">
        <v>1709.6168785275011</v>
      </c>
      <c r="L18" s="50"/>
      <c r="M18" s="48">
        <v>9.6158244271451832</v>
      </c>
      <c r="N18" s="54">
        <v>4.5550313270973835</v>
      </c>
      <c r="O18" s="49">
        <v>315.25274716653922</v>
      </c>
      <c r="P18" s="50"/>
      <c r="Q18" s="55">
        <v>22.490434094207679</v>
      </c>
      <c r="R18" s="56">
        <v>19.089809992025049</v>
      </c>
      <c r="S18" s="57">
        <v>211.83558962007243</v>
      </c>
      <c r="T18" s="50"/>
      <c r="U18" s="48">
        <v>30.244095527114396</v>
      </c>
      <c r="V18" s="54">
        <v>57.688796264350529</v>
      </c>
      <c r="W18" s="49">
        <v>1709.6168785275011</v>
      </c>
      <c r="X18" s="50"/>
      <c r="Y18" s="55">
        <v>29.78246942341293</v>
      </c>
      <c r="Z18" s="56">
        <v>22.407905268837155</v>
      </c>
      <c r="AA18" s="57">
        <v>346.90757954538645</v>
      </c>
      <c r="AB18" s="50"/>
      <c r="AC18" s="48">
        <v>40.050087361677342</v>
      </c>
      <c r="AD18" s="54">
        <v>74.97651439500217</v>
      </c>
      <c r="AE18" s="49">
        <v>1642.9774031840748</v>
      </c>
      <c r="AF18" s="113"/>
      <c r="AG18" s="113"/>
      <c r="AH18" s="113"/>
      <c r="AI18" s="113"/>
      <c r="AJ18" s="113"/>
      <c r="AK18" s="113"/>
      <c r="AL18" s="113"/>
      <c r="AM18" s="113"/>
      <c r="AN18" s="113"/>
      <c r="AO18" s="113"/>
      <c r="AP18" s="113"/>
    </row>
    <row r="19" spans="1:42" s="12" customFormat="1" ht="16.7" customHeight="1">
      <c r="A19" s="19" t="s">
        <v>59</v>
      </c>
      <c r="B19" s="20" t="s">
        <v>44</v>
      </c>
      <c r="C19" s="20" t="s">
        <v>6</v>
      </c>
      <c r="D19" s="47"/>
      <c r="E19" s="48">
        <v>57.642536383561641</v>
      </c>
      <c r="F19" s="49">
        <v>53.670902630136986</v>
      </c>
      <c r="G19" s="50"/>
      <c r="H19" s="51">
        <v>1646.9787775917002</v>
      </c>
      <c r="I19" s="52">
        <v>0</v>
      </c>
      <c r="J19" s="52">
        <v>0</v>
      </c>
      <c r="K19" s="53">
        <v>1646.9787775917002</v>
      </c>
      <c r="L19" s="50"/>
      <c r="M19" s="48">
        <v>3.9469512320918865</v>
      </c>
      <c r="N19" s="54">
        <v>4.5550313270973835</v>
      </c>
      <c r="O19" s="49">
        <v>0</v>
      </c>
      <c r="P19" s="50"/>
      <c r="Q19" s="55">
        <v>15.684481751185174</v>
      </c>
      <c r="R19" s="56">
        <v>19.089809992025049</v>
      </c>
      <c r="S19" s="57">
        <v>0</v>
      </c>
      <c r="T19" s="50"/>
      <c r="U19" s="48">
        <v>29.116514735438113</v>
      </c>
      <c r="V19" s="54">
        <v>57.688796264350529</v>
      </c>
      <c r="W19" s="49">
        <v>1646.9787775917002</v>
      </c>
      <c r="X19" s="50"/>
      <c r="Y19" s="55">
        <v>16.845129589684571</v>
      </c>
      <c r="Z19" s="56">
        <v>22.407905268837155</v>
      </c>
      <c r="AA19" s="57">
        <v>0</v>
      </c>
      <c r="AB19" s="50"/>
      <c r="AC19" s="48">
        <v>31.271129750994394</v>
      </c>
      <c r="AD19" s="54">
        <v>74.97651439500217</v>
      </c>
      <c r="AE19" s="49">
        <v>2345.7074436412258</v>
      </c>
      <c r="AF19" s="113"/>
      <c r="AG19" s="113"/>
      <c r="AH19" s="113"/>
      <c r="AI19" s="113"/>
      <c r="AJ19" s="113"/>
      <c r="AK19" s="113"/>
      <c r="AL19" s="113"/>
      <c r="AM19" s="113"/>
      <c r="AN19" s="113"/>
      <c r="AO19" s="113"/>
      <c r="AP19" s="113"/>
    </row>
    <row r="20" spans="1:42" s="12" customFormat="1" ht="16.7" customHeight="1">
      <c r="A20" s="19" t="s">
        <v>61</v>
      </c>
      <c r="B20" s="20" t="s">
        <v>44</v>
      </c>
      <c r="C20" s="20" t="s">
        <v>11</v>
      </c>
      <c r="D20" s="47"/>
      <c r="E20" s="48">
        <v>32.821661917808221</v>
      </c>
      <c r="F20" s="49">
        <v>25.082997095890409</v>
      </c>
      <c r="G20" s="50"/>
      <c r="H20" s="51">
        <v>384.32738955737199</v>
      </c>
      <c r="I20" s="52">
        <v>89.807751756984374</v>
      </c>
      <c r="J20" s="52">
        <v>219.03206036655664</v>
      </c>
      <c r="K20" s="53">
        <v>75.48757743383095</v>
      </c>
      <c r="L20" s="50"/>
      <c r="M20" s="48">
        <v>7.2912654636222287</v>
      </c>
      <c r="N20" s="54">
        <v>4.5550313270973835</v>
      </c>
      <c r="O20" s="49">
        <v>89.807751756984374</v>
      </c>
      <c r="P20" s="50"/>
      <c r="Q20" s="55">
        <v>25.763209435205447</v>
      </c>
      <c r="R20" s="56">
        <v>19.089809992025049</v>
      </c>
      <c r="S20" s="57">
        <v>219.03206036655664</v>
      </c>
      <c r="T20" s="50"/>
      <c r="U20" s="48">
        <v>55.388864663602632</v>
      </c>
      <c r="V20" s="54">
        <v>57.688796264350529</v>
      </c>
      <c r="W20" s="49">
        <v>75.48757743383095</v>
      </c>
      <c r="X20" s="50"/>
      <c r="Y20" s="55">
        <v>33.711734956048829</v>
      </c>
      <c r="Z20" s="56">
        <v>22.407905268837155</v>
      </c>
      <c r="AA20" s="57">
        <v>283.53392721677022</v>
      </c>
      <c r="AB20" s="50"/>
      <c r="AC20" s="48">
        <v>72.477566498536703</v>
      </c>
      <c r="AD20" s="54">
        <v>74.97651439500217</v>
      </c>
      <c r="AE20" s="49">
        <v>62.681102829824745</v>
      </c>
      <c r="AF20" s="113"/>
      <c r="AG20" s="113"/>
      <c r="AH20" s="113"/>
      <c r="AI20" s="113"/>
      <c r="AJ20" s="113"/>
      <c r="AK20" s="113"/>
      <c r="AL20" s="113"/>
      <c r="AM20" s="113"/>
      <c r="AN20" s="113"/>
      <c r="AO20" s="113"/>
      <c r="AP20" s="113"/>
    </row>
    <row r="21" spans="1:42" s="12" customFormat="1" ht="16.7" customHeight="1">
      <c r="A21" s="19" t="s">
        <v>63</v>
      </c>
      <c r="B21" s="20" t="s">
        <v>44</v>
      </c>
      <c r="C21" s="20" t="s">
        <v>41</v>
      </c>
      <c r="D21" s="47"/>
      <c r="E21" s="48">
        <v>29.796978082191782</v>
      </c>
      <c r="F21" s="49">
        <v>23.151101369863014</v>
      </c>
      <c r="G21" s="50"/>
      <c r="H21" s="51">
        <v>0</v>
      </c>
      <c r="I21" s="52">
        <v>0</v>
      </c>
      <c r="J21" s="52">
        <v>0</v>
      </c>
      <c r="K21" s="53">
        <v>0</v>
      </c>
      <c r="L21" s="50"/>
      <c r="M21" s="48">
        <v>2.9095232328882847</v>
      </c>
      <c r="N21" s="54">
        <v>4.5550313270973835</v>
      </c>
      <c r="O21" s="49">
        <v>0</v>
      </c>
      <c r="P21" s="50"/>
      <c r="Q21" s="55">
        <v>16.634606322586542</v>
      </c>
      <c r="R21" s="56">
        <v>19.089809992025049</v>
      </c>
      <c r="S21" s="57">
        <v>0</v>
      </c>
      <c r="T21" s="50"/>
      <c r="U21" s="48">
        <v>64.944572387914306</v>
      </c>
      <c r="V21" s="54">
        <v>57.688796264350529</v>
      </c>
      <c r="W21" s="49">
        <v>0</v>
      </c>
      <c r="X21" s="50"/>
      <c r="Y21" s="55">
        <v>21.409823752282801</v>
      </c>
      <c r="Z21" s="56">
        <v>22.407905268837155</v>
      </c>
      <c r="AA21" s="57">
        <v>0</v>
      </c>
      <c r="AB21" s="50"/>
      <c r="AC21" s="48">
        <v>83.587902324123874</v>
      </c>
      <c r="AD21" s="54">
        <v>74.97651439500217</v>
      </c>
      <c r="AE21" s="49">
        <v>0</v>
      </c>
      <c r="AF21" s="113"/>
      <c r="AG21" s="113"/>
      <c r="AH21" s="113"/>
      <c r="AI21" s="113"/>
      <c r="AJ21" s="113"/>
      <c r="AK21" s="113"/>
      <c r="AL21" s="113"/>
      <c r="AM21" s="113"/>
      <c r="AN21" s="113"/>
      <c r="AO21" s="113"/>
      <c r="AP21" s="113"/>
    </row>
    <row r="22" spans="1:42" s="12" customFormat="1" ht="16.7" customHeight="1">
      <c r="A22" s="19" t="s">
        <v>66</v>
      </c>
      <c r="B22" s="20" t="s">
        <v>44</v>
      </c>
      <c r="C22" s="20" t="s">
        <v>15</v>
      </c>
      <c r="D22" s="47"/>
      <c r="E22" s="48">
        <v>27.771495890410957</v>
      </c>
      <c r="F22" s="49">
        <v>22.34314794520548</v>
      </c>
      <c r="G22" s="50"/>
      <c r="H22" s="51">
        <v>74.020134596987532</v>
      </c>
      <c r="I22" s="52">
        <v>58.499966218821847</v>
      </c>
      <c r="J22" s="52">
        <v>0</v>
      </c>
      <c r="K22" s="53">
        <v>15.52016837816568</v>
      </c>
      <c r="L22" s="50"/>
      <c r="M22" s="48">
        <v>6.6615064860037831</v>
      </c>
      <c r="N22" s="54">
        <v>4.5550313270973835</v>
      </c>
      <c r="O22" s="49">
        <v>58.499966218821847</v>
      </c>
      <c r="P22" s="50"/>
      <c r="Q22" s="55">
        <v>18.978667986767945</v>
      </c>
      <c r="R22" s="56">
        <v>19.089809992025049</v>
      </c>
      <c r="S22" s="57">
        <v>0</v>
      </c>
      <c r="T22" s="50"/>
      <c r="U22" s="48">
        <v>57.129943819404467</v>
      </c>
      <c r="V22" s="54">
        <v>57.688796264350529</v>
      </c>
      <c r="W22" s="49">
        <v>15.52016837816568</v>
      </c>
      <c r="X22" s="50"/>
      <c r="Y22" s="55">
        <v>23.589603456620392</v>
      </c>
      <c r="Z22" s="56">
        <v>22.407905268837155</v>
      </c>
      <c r="AA22" s="57">
        <v>26.402857436222067</v>
      </c>
      <c r="AB22" s="50"/>
      <c r="AC22" s="48">
        <v>71.009868613453747</v>
      </c>
      <c r="AD22" s="54">
        <v>74.97651439500217</v>
      </c>
      <c r="AE22" s="49">
        <v>88.627353543361622</v>
      </c>
      <c r="AF22" s="113"/>
      <c r="AG22" s="113"/>
      <c r="AH22" s="113"/>
      <c r="AI22" s="113"/>
      <c r="AJ22" s="113"/>
      <c r="AK22" s="113"/>
      <c r="AL22" s="113"/>
      <c r="AM22" s="113"/>
      <c r="AN22" s="113"/>
      <c r="AO22" s="113"/>
      <c r="AP22" s="113"/>
    </row>
    <row r="23" spans="1:42" s="12" customFormat="1" ht="16.7" customHeight="1">
      <c r="A23" s="19" t="s">
        <v>68</v>
      </c>
      <c r="B23" s="20" t="s">
        <v>44</v>
      </c>
      <c r="C23" s="20" t="s">
        <v>14</v>
      </c>
      <c r="D23" s="47"/>
      <c r="E23" s="48">
        <v>26.536712328767123</v>
      </c>
      <c r="F23" s="49">
        <v>22.923013698630136</v>
      </c>
      <c r="G23" s="50"/>
      <c r="H23" s="51">
        <v>1632.9146389150271</v>
      </c>
      <c r="I23" s="52">
        <v>602.82444402429451</v>
      </c>
      <c r="J23" s="52">
        <v>307.61920383080712</v>
      </c>
      <c r="K23" s="53">
        <v>722.4709910599255</v>
      </c>
      <c r="L23" s="50"/>
      <c r="M23" s="48">
        <v>27.271652608430813</v>
      </c>
      <c r="N23" s="54">
        <v>4.5550313270973835</v>
      </c>
      <c r="O23" s="49">
        <v>602.82444402429451</v>
      </c>
      <c r="P23" s="50"/>
      <c r="Q23" s="55">
        <v>30.68202232110594</v>
      </c>
      <c r="R23" s="56">
        <v>19.089809992025049</v>
      </c>
      <c r="S23" s="57">
        <v>307.61920383080712</v>
      </c>
      <c r="T23" s="50"/>
      <c r="U23" s="48">
        <v>30.463457190348855</v>
      </c>
      <c r="V23" s="54">
        <v>57.688796264350529</v>
      </c>
      <c r="W23" s="49">
        <v>722.4709910599255</v>
      </c>
      <c r="X23" s="50"/>
      <c r="Y23" s="55">
        <v>35.518889911436737</v>
      </c>
      <c r="Z23" s="56">
        <v>22.407905268837155</v>
      </c>
      <c r="AA23" s="57">
        <v>300.54328056483956</v>
      </c>
      <c r="AB23" s="50"/>
      <c r="AC23" s="48">
        <v>35.265869079348384</v>
      </c>
      <c r="AD23" s="54">
        <v>74.97651439500217</v>
      </c>
      <c r="AE23" s="49">
        <v>910.28766655217441</v>
      </c>
      <c r="AF23" s="113"/>
      <c r="AG23" s="113"/>
      <c r="AH23" s="113"/>
      <c r="AI23" s="113"/>
      <c r="AJ23" s="113"/>
      <c r="AK23" s="113"/>
      <c r="AL23" s="113"/>
      <c r="AM23" s="113"/>
      <c r="AN23" s="113"/>
      <c r="AO23" s="113"/>
      <c r="AP23" s="113"/>
    </row>
    <row r="24" spans="1:42" s="12" customFormat="1" ht="16.7" customHeight="1">
      <c r="A24" s="19" t="s">
        <v>70</v>
      </c>
      <c r="B24" s="20" t="s">
        <v>44</v>
      </c>
      <c r="C24" s="20" t="s">
        <v>24</v>
      </c>
      <c r="D24" s="47"/>
      <c r="E24" s="48">
        <v>21.500273972602741</v>
      </c>
      <c r="F24" s="49">
        <v>16.148493150684931</v>
      </c>
      <c r="G24" s="50"/>
      <c r="H24" s="51">
        <v>873.3543584333479</v>
      </c>
      <c r="I24" s="52">
        <v>346.06557851361794</v>
      </c>
      <c r="J24" s="52">
        <v>155.16385508653212</v>
      </c>
      <c r="K24" s="53">
        <v>372.12492483319789</v>
      </c>
      <c r="L24" s="50"/>
      <c r="M24" s="48">
        <v>20.650899638105916</v>
      </c>
      <c r="N24" s="54">
        <v>4.5550313270973835</v>
      </c>
      <c r="O24" s="49">
        <v>346.06557851361794</v>
      </c>
      <c r="P24" s="50"/>
      <c r="Q24" s="55">
        <v>26.306641520974566</v>
      </c>
      <c r="R24" s="56">
        <v>19.089809992025049</v>
      </c>
      <c r="S24" s="57">
        <v>155.16385508653212</v>
      </c>
      <c r="T24" s="50"/>
      <c r="U24" s="48">
        <v>40.38088077883684</v>
      </c>
      <c r="V24" s="54">
        <v>57.688796264350529</v>
      </c>
      <c r="W24" s="49">
        <v>372.12492483319789</v>
      </c>
      <c r="X24" s="50"/>
      <c r="Y24" s="55">
        <v>35.024939771300602</v>
      </c>
      <c r="Z24" s="56">
        <v>22.407905268837155</v>
      </c>
      <c r="AA24" s="57">
        <v>203.74609524498644</v>
      </c>
      <c r="AB24" s="50"/>
      <c r="AC24" s="48">
        <v>53.76353025007635</v>
      </c>
      <c r="AD24" s="54">
        <v>74.97651439500217</v>
      </c>
      <c r="AE24" s="49">
        <v>342.55772916992265</v>
      </c>
      <c r="AF24" s="113"/>
      <c r="AG24" s="113"/>
      <c r="AH24" s="113"/>
      <c r="AI24" s="113"/>
      <c r="AJ24" s="113"/>
      <c r="AK24" s="113"/>
      <c r="AL24" s="113"/>
      <c r="AM24" s="113"/>
      <c r="AN24" s="113"/>
      <c r="AO24" s="113"/>
      <c r="AP24" s="113"/>
    </row>
    <row r="25" spans="1:42" s="12" customFormat="1" ht="16.7" customHeight="1">
      <c r="A25" s="19" t="s">
        <v>72</v>
      </c>
      <c r="B25" s="20" t="s">
        <v>44</v>
      </c>
      <c r="C25" s="20" t="s">
        <v>6</v>
      </c>
      <c r="D25" s="47"/>
      <c r="E25" s="48">
        <v>12.925101315068492</v>
      </c>
      <c r="F25" s="49">
        <v>12.436400493150686</v>
      </c>
      <c r="G25" s="50"/>
      <c r="H25" s="51">
        <v>317.90551683270007</v>
      </c>
      <c r="I25" s="52">
        <v>1.2241286039554378</v>
      </c>
      <c r="J25" s="52">
        <v>75.346341767669387</v>
      </c>
      <c r="K25" s="53">
        <v>241.33504646107528</v>
      </c>
      <c r="L25" s="50"/>
      <c r="M25" s="48">
        <v>4.6497407281392391</v>
      </c>
      <c r="N25" s="54">
        <v>4.5550313270973835</v>
      </c>
      <c r="O25" s="49">
        <v>1.2241286039554378</v>
      </c>
      <c r="P25" s="50"/>
      <c r="Q25" s="55">
        <v>24.919268495366005</v>
      </c>
      <c r="R25" s="56">
        <v>19.089809992025049</v>
      </c>
      <c r="S25" s="57">
        <v>75.346341767669387</v>
      </c>
      <c r="T25" s="50"/>
      <c r="U25" s="48">
        <v>39.01698545388367</v>
      </c>
      <c r="V25" s="54">
        <v>57.688796264350529</v>
      </c>
      <c r="W25" s="49">
        <v>241.33504646107528</v>
      </c>
      <c r="X25" s="50"/>
      <c r="Y25" s="55">
        <v>25.898496126542963</v>
      </c>
      <c r="Z25" s="56">
        <v>22.407905268837155</v>
      </c>
      <c r="AA25" s="57">
        <v>43.410385864159785</v>
      </c>
      <c r="AB25" s="50"/>
      <c r="AC25" s="48">
        <v>40.550197002560431</v>
      </c>
      <c r="AD25" s="54">
        <v>74.97651439500217</v>
      </c>
      <c r="AE25" s="49">
        <v>428.13947059672444</v>
      </c>
      <c r="AF25" s="113"/>
      <c r="AG25" s="113"/>
      <c r="AH25" s="113"/>
      <c r="AI25" s="113"/>
      <c r="AJ25" s="113"/>
      <c r="AK25" s="113"/>
      <c r="AL25" s="113"/>
      <c r="AM25" s="113"/>
      <c r="AN25" s="113"/>
      <c r="AO25" s="113"/>
      <c r="AP25" s="113"/>
    </row>
    <row r="26" spans="1:42" s="12" customFormat="1" ht="16.7" customHeight="1">
      <c r="A26" s="19" t="s">
        <v>75</v>
      </c>
      <c r="B26" s="20" t="s">
        <v>44</v>
      </c>
      <c r="C26" s="20" t="s">
        <v>10</v>
      </c>
      <c r="D26" s="47"/>
      <c r="E26" s="48">
        <v>11.586300547945207</v>
      </c>
      <c r="F26" s="49">
        <v>10.025759342465754</v>
      </c>
      <c r="G26" s="50"/>
      <c r="H26" s="51">
        <v>446.51100383611828</v>
      </c>
      <c r="I26" s="52">
        <v>49.029408038944005</v>
      </c>
      <c r="J26" s="52">
        <v>3.8631740292303038</v>
      </c>
      <c r="K26" s="53">
        <v>393.61842176794397</v>
      </c>
      <c r="L26" s="50"/>
      <c r="M26" s="48">
        <v>8.7867019829772026</v>
      </c>
      <c r="N26" s="54">
        <v>4.5550313270973835</v>
      </c>
      <c r="O26" s="49">
        <v>49.029408038944005</v>
      </c>
      <c r="P26" s="50"/>
      <c r="Q26" s="55">
        <v>19.423236007796358</v>
      </c>
      <c r="R26" s="56">
        <v>19.089809992025049</v>
      </c>
      <c r="S26" s="57">
        <v>3.8631740292303038</v>
      </c>
      <c r="T26" s="50"/>
      <c r="U26" s="48">
        <v>23.716052320836059</v>
      </c>
      <c r="V26" s="54">
        <v>57.688796264350529</v>
      </c>
      <c r="W26" s="49">
        <v>393.61842176794397</v>
      </c>
      <c r="X26" s="50"/>
      <c r="Y26" s="55">
        <v>22.446524229520595</v>
      </c>
      <c r="Z26" s="56">
        <v>22.407905268837155</v>
      </c>
      <c r="AA26" s="57">
        <v>0.38718440586831576</v>
      </c>
      <c r="AB26" s="50"/>
      <c r="AC26" s="48">
        <v>27.407531002277157</v>
      </c>
      <c r="AD26" s="54">
        <v>74.97651439500217</v>
      </c>
      <c r="AE26" s="49">
        <v>476.91517966121114</v>
      </c>
      <c r="AF26" s="113"/>
      <c r="AG26" s="113"/>
      <c r="AH26" s="113"/>
      <c r="AI26" s="113"/>
      <c r="AJ26" s="113"/>
      <c r="AK26" s="113"/>
      <c r="AL26" s="113"/>
      <c r="AM26" s="113"/>
      <c r="AN26" s="113"/>
      <c r="AO26" s="113"/>
      <c r="AP26" s="113"/>
    </row>
    <row r="27" spans="1:42" s="12" customFormat="1" ht="16.7" customHeight="1">
      <c r="A27" s="19" t="s">
        <v>78</v>
      </c>
      <c r="B27" s="20" t="s">
        <v>44</v>
      </c>
      <c r="C27" s="20" t="s">
        <v>11</v>
      </c>
      <c r="D27" s="47"/>
      <c r="E27" s="48">
        <v>6.759950684931507</v>
      </c>
      <c r="F27" s="49">
        <v>5.2320164383561645</v>
      </c>
      <c r="G27" s="50"/>
      <c r="H27" s="51">
        <v>386.56645654977206</v>
      </c>
      <c r="I27" s="52">
        <v>37.420212860503582</v>
      </c>
      <c r="J27" s="52">
        <v>81.611825869197929</v>
      </c>
      <c r="K27" s="53">
        <v>267.53441782007053</v>
      </c>
      <c r="L27" s="50"/>
      <c r="M27" s="48">
        <v>10.090606156647006</v>
      </c>
      <c r="N27" s="54">
        <v>4.5550313270973835</v>
      </c>
      <c r="O27" s="49">
        <v>37.420212860503582</v>
      </c>
      <c r="P27" s="50"/>
      <c r="Q27" s="55">
        <v>31.16265337106293</v>
      </c>
      <c r="R27" s="56">
        <v>19.089809992025049</v>
      </c>
      <c r="S27" s="57">
        <v>81.611825869197929</v>
      </c>
      <c r="T27" s="50"/>
      <c r="U27" s="48">
        <v>18.112410238868563</v>
      </c>
      <c r="V27" s="54">
        <v>57.688796264350529</v>
      </c>
      <c r="W27" s="49">
        <v>267.53441782007053</v>
      </c>
      <c r="X27" s="50"/>
      <c r="Y27" s="55">
        <v>40.263252702276709</v>
      </c>
      <c r="Z27" s="56">
        <v>22.407905268837155</v>
      </c>
      <c r="AA27" s="57">
        <v>93.419471284316302</v>
      </c>
      <c r="AB27" s="50"/>
      <c r="AC27" s="48">
        <v>23.401876015219255</v>
      </c>
      <c r="AD27" s="54">
        <v>74.97651439500217</v>
      </c>
      <c r="AE27" s="49">
        <v>269.83935580529891</v>
      </c>
      <c r="AF27" s="113"/>
      <c r="AG27" s="113"/>
      <c r="AH27" s="113"/>
      <c r="AI27" s="113"/>
      <c r="AJ27" s="113"/>
      <c r="AK27" s="113"/>
      <c r="AL27" s="113"/>
      <c r="AM27" s="113"/>
      <c r="AN27" s="113"/>
      <c r="AO27" s="113"/>
      <c r="AP27" s="113"/>
    </row>
    <row r="28" spans="1:42" s="12" customFormat="1" ht="16.7" customHeight="1">
      <c r="A28" s="19" t="s">
        <v>80</v>
      </c>
      <c r="B28" s="20" t="s">
        <v>44</v>
      </c>
      <c r="C28" s="20" t="s">
        <v>17</v>
      </c>
      <c r="D28" s="47"/>
      <c r="E28" s="48">
        <v>3.3715698630136988</v>
      </c>
      <c r="F28" s="49">
        <v>2.6924876712328767</v>
      </c>
      <c r="G28" s="50"/>
      <c r="H28" s="51">
        <v>393.56876559270574</v>
      </c>
      <c r="I28" s="52">
        <v>359.19539365247516</v>
      </c>
      <c r="J28" s="52">
        <v>34.373371940230577</v>
      </c>
      <c r="K28" s="53">
        <v>0</v>
      </c>
      <c r="L28" s="50"/>
      <c r="M28" s="48">
        <v>111.0915731300325</v>
      </c>
      <c r="N28" s="54">
        <v>4.5550313270973835</v>
      </c>
      <c r="O28" s="49">
        <v>359.19539365247516</v>
      </c>
      <c r="P28" s="50"/>
      <c r="Q28" s="55">
        <v>29.284874409140738</v>
      </c>
      <c r="R28" s="56">
        <v>19.089809992025049</v>
      </c>
      <c r="S28" s="57">
        <v>34.373371940230577</v>
      </c>
      <c r="T28" s="50"/>
      <c r="U28" s="48">
        <v>80.192020626950736</v>
      </c>
      <c r="V28" s="54">
        <v>57.688796264350529</v>
      </c>
      <c r="W28" s="49">
        <v>0</v>
      </c>
      <c r="X28" s="50"/>
      <c r="Y28" s="55">
        <v>36.670920002686323</v>
      </c>
      <c r="Z28" s="56">
        <v>22.407905268837155</v>
      </c>
      <c r="AA28" s="57">
        <v>38.402991325501752</v>
      </c>
      <c r="AB28" s="50"/>
      <c r="AC28" s="48">
        <v>100.41754429879991</v>
      </c>
      <c r="AD28" s="54">
        <v>74.97651439500217</v>
      </c>
      <c r="AE28" s="49">
        <v>0</v>
      </c>
      <c r="AF28" s="113"/>
      <c r="AG28" s="113"/>
      <c r="AH28" s="113"/>
      <c r="AI28" s="113"/>
      <c r="AJ28" s="113"/>
      <c r="AK28" s="113"/>
      <c r="AL28" s="113"/>
      <c r="AM28" s="113"/>
      <c r="AN28" s="113"/>
      <c r="AO28" s="113"/>
      <c r="AP28" s="113"/>
    </row>
    <row r="29" spans="1:42" s="12" customFormat="1" ht="16.7" customHeight="1">
      <c r="A29" s="19" t="s">
        <v>83</v>
      </c>
      <c r="B29" s="20" t="s">
        <v>44</v>
      </c>
      <c r="C29" s="20" t="s">
        <v>11</v>
      </c>
      <c r="D29" s="47"/>
      <c r="E29" s="48">
        <v>1.6249303013698631</v>
      </c>
      <c r="F29" s="49">
        <v>1.3847985205479452</v>
      </c>
      <c r="G29" s="50"/>
      <c r="H29" s="51">
        <v>199.91604396897151</v>
      </c>
      <c r="I29" s="52">
        <v>53.44326157291048</v>
      </c>
      <c r="J29" s="52">
        <v>86.158479296565304</v>
      </c>
      <c r="K29" s="53">
        <v>60.314303099495746</v>
      </c>
      <c r="L29" s="50"/>
      <c r="M29" s="48">
        <v>37.444602976943699</v>
      </c>
      <c r="N29" s="54">
        <v>4.5550313270973835</v>
      </c>
      <c r="O29" s="49">
        <v>53.44326157291048</v>
      </c>
      <c r="P29" s="50"/>
      <c r="Q29" s="55">
        <v>72.11268686491691</v>
      </c>
      <c r="R29" s="56">
        <v>19.089809992025049</v>
      </c>
      <c r="S29" s="57">
        <v>86.158479296565304</v>
      </c>
      <c r="T29" s="50"/>
      <c r="U29" s="48">
        <v>20.570710000189511</v>
      </c>
      <c r="V29" s="54">
        <v>57.688796264350529</v>
      </c>
      <c r="W29" s="49">
        <v>60.314303099495746</v>
      </c>
      <c r="X29" s="50"/>
      <c r="Y29" s="55">
        <v>84.617428644879169</v>
      </c>
      <c r="Z29" s="56">
        <v>22.407905268837155</v>
      </c>
      <c r="AA29" s="57">
        <v>86.147655935135788</v>
      </c>
      <c r="AB29" s="50"/>
      <c r="AC29" s="48">
        <v>24.137785752958354</v>
      </c>
      <c r="AD29" s="54">
        <v>74.97651439500217</v>
      </c>
      <c r="AE29" s="49">
        <v>70.40139621004073</v>
      </c>
      <c r="AF29" s="113"/>
      <c r="AG29" s="113"/>
      <c r="AH29" s="113"/>
      <c r="AI29" s="113"/>
      <c r="AJ29" s="113"/>
      <c r="AK29" s="113"/>
      <c r="AL29" s="113"/>
      <c r="AM29" s="113"/>
      <c r="AN29" s="113"/>
      <c r="AO29" s="113"/>
      <c r="AP29" s="113"/>
    </row>
    <row r="30" spans="1:42" s="12" customFormat="1" ht="16.7" customHeight="1">
      <c r="A30" s="19" t="s">
        <v>85</v>
      </c>
      <c r="B30" s="20" t="s">
        <v>87</v>
      </c>
      <c r="C30" s="20" t="s">
        <v>12</v>
      </c>
      <c r="D30" s="47"/>
      <c r="E30" s="48">
        <v>209.54214243835619</v>
      </c>
      <c r="F30" s="49">
        <v>109.84598380821919</v>
      </c>
      <c r="G30" s="50"/>
      <c r="H30" s="51">
        <v>367.74014952550249</v>
      </c>
      <c r="I30" s="52">
        <v>221.56199376067792</v>
      </c>
      <c r="J30" s="52">
        <v>146.1781557648246</v>
      </c>
      <c r="K30" s="53">
        <v>0</v>
      </c>
      <c r="L30" s="50"/>
      <c r="M30" s="48">
        <v>39.198637393031113</v>
      </c>
      <c r="N30" s="54">
        <v>38.141274939910936</v>
      </c>
      <c r="O30" s="49">
        <v>221.56199376067792</v>
      </c>
      <c r="P30" s="50"/>
      <c r="Q30" s="55">
        <v>36.075397493007046</v>
      </c>
      <c r="R30" s="56">
        <v>35.377790061567197</v>
      </c>
      <c r="S30" s="57">
        <v>146.1781557648246</v>
      </c>
      <c r="T30" s="50"/>
      <c r="U30" s="48">
        <v>57.14738315001614</v>
      </c>
      <c r="V30" s="54">
        <v>50.725335314678183</v>
      </c>
      <c r="W30" s="49">
        <v>0</v>
      </c>
      <c r="X30" s="50"/>
      <c r="Y30" s="55">
        <v>68.81740977619954</v>
      </c>
      <c r="Z30" s="56">
        <v>47.233414449275941</v>
      </c>
      <c r="AA30" s="57">
        <v>2370.9152011979281</v>
      </c>
      <c r="AB30" s="50"/>
      <c r="AC30" s="48">
        <v>109.01431882031166</v>
      </c>
      <c r="AD30" s="54">
        <v>80.213311979633389</v>
      </c>
      <c r="AE30" s="49">
        <v>0</v>
      </c>
      <c r="AF30" s="113"/>
      <c r="AG30" s="113"/>
      <c r="AH30" s="113"/>
      <c r="AI30" s="113"/>
      <c r="AJ30" s="113"/>
      <c r="AK30" s="113"/>
      <c r="AL30" s="113"/>
      <c r="AM30" s="113"/>
      <c r="AN30" s="113"/>
      <c r="AO30" s="113"/>
      <c r="AP30" s="113"/>
    </row>
    <row r="31" spans="1:42" s="12" customFormat="1" ht="16.7" customHeight="1">
      <c r="A31" s="19" t="s">
        <v>89</v>
      </c>
      <c r="B31" s="20" t="s">
        <v>87</v>
      </c>
      <c r="C31" s="20" t="s">
        <v>11</v>
      </c>
      <c r="D31" s="47"/>
      <c r="E31" s="48">
        <v>140.61369863013698</v>
      </c>
      <c r="F31" s="49">
        <v>84.117808219178087</v>
      </c>
      <c r="G31" s="50"/>
      <c r="H31" s="51">
        <v>48.677012850802569</v>
      </c>
      <c r="I31" s="52">
        <v>0</v>
      </c>
      <c r="J31" s="52">
        <v>0</v>
      </c>
      <c r="K31" s="53">
        <v>48.677012850802569</v>
      </c>
      <c r="L31" s="50"/>
      <c r="M31" s="48">
        <v>19.862929623567922</v>
      </c>
      <c r="N31" s="54">
        <v>38.141274939910936</v>
      </c>
      <c r="O31" s="49">
        <v>0</v>
      </c>
      <c r="P31" s="50"/>
      <c r="Q31" s="55">
        <v>31.547424206998677</v>
      </c>
      <c r="R31" s="56">
        <v>35.377790061567197</v>
      </c>
      <c r="S31" s="57">
        <v>0</v>
      </c>
      <c r="T31" s="50"/>
      <c r="U31" s="48">
        <v>50.379159847244956</v>
      </c>
      <c r="V31" s="54">
        <v>50.725335314678183</v>
      </c>
      <c r="W31" s="49">
        <v>48.677012850802569</v>
      </c>
      <c r="X31" s="50"/>
      <c r="Y31" s="55">
        <v>52.735563300003257</v>
      </c>
      <c r="Z31" s="56">
        <v>47.233414449275941</v>
      </c>
      <c r="AA31" s="57">
        <v>462.82870181885153</v>
      </c>
      <c r="AB31" s="50"/>
      <c r="AC31" s="48">
        <v>84.215223268084543</v>
      </c>
      <c r="AD31" s="54">
        <v>80.213311979633389</v>
      </c>
      <c r="AE31" s="49">
        <v>0</v>
      </c>
      <c r="AF31" s="113"/>
      <c r="AG31" s="113"/>
      <c r="AH31" s="113"/>
      <c r="AI31" s="113"/>
      <c r="AJ31" s="113"/>
      <c r="AK31" s="113"/>
      <c r="AL31" s="113"/>
      <c r="AM31" s="113"/>
      <c r="AN31" s="113"/>
      <c r="AO31" s="113"/>
      <c r="AP31" s="113"/>
    </row>
    <row r="32" spans="1:42" s="12" customFormat="1" ht="16.7" customHeight="1">
      <c r="A32" s="19" t="s">
        <v>92</v>
      </c>
      <c r="B32" s="20" t="s">
        <v>87</v>
      </c>
      <c r="C32" s="20" t="s">
        <v>8</v>
      </c>
      <c r="D32" s="47"/>
      <c r="E32" s="48">
        <v>57.175342465753424</v>
      </c>
      <c r="F32" s="49">
        <v>28.517808219178082</v>
      </c>
      <c r="G32" s="50"/>
      <c r="H32" s="51">
        <v>0</v>
      </c>
      <c r="I32" s="52">
        <v>0</v>
      </c>
      <c r="J32" s="52">
        <v>0</v>
      </c>
      <c r="K32" s="53">
        <v>0</v>
      </c>
      <c r="L32" s="50"/>
      <c r="M32" s="48">
        <v>33.266088456562365</v>
      </c>
      <c r="N32" s="54">
        <v>38.141274939910936</v>
      </c>
      <c r="O32" s="49">
        <v>0</v>
      </c>
      <c r="P32" s="50"/>
      <c r="Q32" s="55">
        <v>19.15161243950357</v>
      </c>
      <c r="R32" s="56">
        <v>35.377790061567197</v>
      </c>
      <c r="S32" s="57">
        <v>0</v>
      </c>
      <c r="T32" s="50"/>
      <c r="U32" s="48">
        <v>51.438257702812784</v>
      </c>
      <c r="V32" s="54">
        <v>50.725335314678183</v>
      </c>
      <c r="W32" s="49">
        <v>0</v>
      </c>
      <c r="X32" s="50"/>
      <c r="Y32" s="55">
        <v>38.397060236333942</v>
      </c>
      <c r="Z32" s="56">
        <v>47.233414449275941</v>
      </c>
      <c r="AA32" s="57">
        <v>0</v>
      </c>
      <c r="AB32" s="50"/>
      <c r="AC32" s="48">
        <v>103.12854260735901</v>
      </c>
      <c r="AD32" s="54">
        <v>80.213311979633389</v>
      </c>
      <c r="AE32" s="49">
        <v>0</v>
      </c>
      <c r="AF32" s="113"/>
      <c r="AG32" s="113"/>
      <c r="AH32" s="113"/>
      <c r="AI32" s="113"/>
      <c r="AJ32" s="113"/>
      <c r="AK32" s="113"/>
      <c r="AL32" s="113"/>
      <c r="AM32" s="113"/>
      <c r="AN32" s="113"/>
      <c r="AO32" s="113"/>
      <c r="AP32" s="113"/>
    </row>
    <row r="33" spans="1:50" s="12" customFormat="1" ht="16.7" customHeight="1">
      <c r="A33" s="19" t="s">
        <v>94</v>
      </c>
      <c r="B33" s="20" t="s">
        <v>87</v>
      </c>
      <c r="C33" s="20" t="s">
        <v>17</v>
      </c>
      <c r="D33" s="47"/>
      <c r="E33" s="48">
        <v>14.373424657534247</v>
      </c>
      <c r="F33" s="49">
        <v>11.470136986301371</v>
      </c>
      <c r="G33" s="50"/>
      <c r="H33" s="51">
        <v>97.176043682579191</v>
      </c>
      <c r="I33" s="52">
        <v>9.1792583088910327</v>
      </c>
      <c r="J33" s="52">
        <v>0</v>
      </c>
      <c r="K33" s="53">
        <v>87.996785373688155</v>
      </c>
      <c r="L33" s="50"/>
      <c r="M33" s="48">
        <v>38.77990202618988</v>
      </c>
      <c r="N33" s="54">
        <v>38.141274939910936</v>
      </c>
      <c r="O33" s="49">
        <v>9.1792583088910327</v>
      </c>
      <c r="P33" s="50"/>
      <c r="Q33" s="55">
        <v>35.377790061567197</v>
      </c>
      <c r="R33" s="56">
        <v>35.377790061567197</v>
      </c>
      <c r="S33" s="57">
        <v>0</v>
      </c>
      <c r="T33" s="50"/>
      <c r="U33" s="48">
        <v>44.603148885881474</v>
      </c>
      <c r="V33" s="54">
        <v>50.725335314678183</v>
      </c>
      <c r="W33" s="49">
        <v>87.996785373688155</v>
      </c>
      <c r="X33" s="50"/>
      <c r="Y33" s="55">
        <v>44.332513256580512</v>
      </c>
      <c r="Z33" s="56">
        <v>47.233414449275941</v>
      </c>
      <c r="AA33" s="57">
        <v>0</v>
      </c>
      <c r="AB33" s="50"/>
      <c r="AC33" s="48">
        <v>55.892968040892363</v>
      </c>
      <c r="AD33" s="54">
        <v>80.213311979633389</v>
      </c>
      <c r="AE33" s="49">
        <v>278.95767653132378</v>
      </c>
      <c r="AF33" s="113"/>
      <c r="AG33" s="113"/>
      <c r="AH33" s="113"/>
      <c r="AI33" s="113"/>
      <c r="AJ33" s="113"/>
      <c r="AK33" s="113"/>
      <c r="AL33" s="113"/>
      <c r="AM33" s="113"/>
      <c r="AN33" s="113"/>
      <c r="AO33" s="113"/>
      <c r="AP33" s="113"/>
    </row>
    <row r="34" spans="1:50" s="12" customFormat="1" ht="16.7" customHeight="1">
      <c r="A34" s="19" t="s">
        <v>97</v>
      </c>
      <c r="B34" s="20" t="s">
        <v>87</v>
      </c>
      <c r="C34" s="20" t="s">
        <v>11</v>
      </c>
      <c r="D34" s="47"/>
      <c r="E34" s="48">
        <v>14.326301369863014</v>
      </c>
      <c r="F34" s="49">
        <v>11.542739726027397</v>
      </c>
      <c r="G34" s="50"/>
      <c r="H34" s="51">
        <v>242.44371835827587</v>
      </c>
      <c r="I34" s="52">
        <v>214.1766005800321</v>
      </c>
      <c r="J34" s="52">
        <v>28.267117778243769</v>
      </c>
      <c r="K34" s="53">
        <v>0</v>
      </c>
      <c r="L34" s="50"/>
      <c r="M34" s="48">
        <v>53.091162915224416</v>
      </c>
      <c r="N34" s="54">
        <v>38.141274939910936</v>
      </c>
      <c r="O34" s="49">
        <v>214.1766005800321</v>
      </c>
      <c r="P34" s="50"/>
      <c r="Q34" s="55">
        <v>37.350882561052572</v>
      </c>
      <c r="R34" s="56">
        <v>35.377790061567197</v>
      </c>
      <c r="S34" s="57">
        <v>28.267117778243769</v>
      </c>
      <c r="T34" s="50"/>
      <c r="U34" s="48">
        <v>60.685586429787151</v>
      </c>
      <c r="V34" s="54">
        <v>50.725335314678183</v>
      </c>
      <c r="W34" s="49">
        <v>0</v>
      </c>
      <c r="X34" s="50"/>
      <c r="Y34" s="55">
        <v>46.358144833970236</v>
      </c>
      <c r="Z34" s="56">
        <v>47.233414449275941</v>
      </c>
      <c r="AA34" s="57">
        <v>0</v>
      </c>
      <c r="AB34" s="50"/>
      <c r="AC34" s="48">
        <v>75.320073105314378</v>
      </c>
      <c r="AD34" s="54">
        <v>80.213311979633389</v>
      </c>
      <c r="AE34" s="49">
        <v>56.481382743543627</v>
      </c>
      <c r="AF34" s="113"/>
      <c r="AG34" s="113"/>
      <c r="AH34" s="113"/>
      <c r="AI34" s="113"/>
      <c r="AJ34" s="113"/>
      <c r="AK34" s="113"/>
      <c r="AL34" s="113"/>
      <c r="AM34" s="113"/>
      <c r="AN34" s="113"/>
      <c r="AO34" s="113"/>
      <c r="AP34" s="113"/>
    </row>
    <row r="35" spans="1:50" s="12" customFormat="1" ht="16.7" customHeight="1">
      <c r="A35" s="19" t="s">
        <v>100</v>
      </c>
      <c r="B35" s="20" t="s">
        <v>87</v>
      </c>
      <c r="C35" s="20" t="s">
        <v>12</v>
      </c>
      <c r="D35" s="47"/>
      <c r="E35" s="48">
        <v>11.527854794520549</v>
      </c>
      <c r="F35" s="49">
        <v>8.2833424657534245</v>
      </c>
      <c r="G35" s="50"/>
      <c r="H35" s="51">
        <v>52.712920814821217</v>
      </c>
      <c r="I35" s="52">
        <v>52.712920814821217</v>
      </c>
      <c r="J35" s="52">
        <v>0</v>
      </c>
      <c r="K35" s="53">
        <v>0</v>
      </c>
      <c r="L35" s="50"/>
      <c r="M35" s="48">
        <v>42.713931496955432</v>
      </c>
      <c r="N35" s="54">
        <v>38.141274939910936</v>
      </c>
      <c r="O35" s="49">
        <v>52.712920814821217</v>
      </c>
      <c r="P35" s="50"/>
      <c r="Q35" s="55">
        <v>24.455287217358215</v>
      </c>
      <c r="R35" s="56">
        <v>35.377790061567197</v>
      </c>
      <c r="S35" s="57">
        <v>0</v>
      </c>
      <c r="T35" s="50"/>
      <c r="U35" s="48">
        <v>51.792290121818098</v>
      </c>
      <c r="V35" s="54">
        <v>50.725335314678183</v>
      </c>
      <c r="W35" s="49">
        <v>0</v>
      </c>
      <c r="X35" s="50"/>
      <c r="Y35" s="55">
        <v>34.034207949937489</v>
      </c>
      <c r="Z35" s="56">
        <v>47.233414449275941</v>
      </c>
      <c r="AA35" s="57">
        <v>0</v>
      </c>
      <c r="AB35" s="50"/>
      <c r="AC35" s="48">
        <v>72.078874254982765</v>
      </c>
      <c r="AD35" s="54">
        <v>80.213311979633389</v>
      </c>
      <c r="AE35" s="49">
        <v>67.380333439625176</v>
      </c>
      <c r="AF35" s="113"/>
      <c r="AG35" s="113"/>
      <c r="AH35" s="113"/>
      <c r="AI35" s="113"/>
      <c r="AJ35" s="113"/>
      <c r="AK35" s="113"/>
      <c r="AL35" s="113"/>
      <c r="AM35" s="113"/>
      <c r="AN35" s="113"/>
      <c r="AO35" s="113"/>
      <c r="AP35" s="113"/>
    </row>
    <row r="36" spans="1:50" s="12" customFormat="1" ht="16.7" customHeight="1">
      <c r="A36" s="19" t="s">
        <v>102</v>
      </c>
      <c r="B36" s="20" t="s">
        <v>87</v>
      </c>
      <c r="C36" s="20" t="s">
        <v>8</v>
      </c>
      <c r="D36" s="47"/>
      <c r="E36" s="48">
        <v>7.6009643835616432</v>
      </c>
      <c r="F36" s="49">
        <v>5.3643397260273966</v>
      </c>
      <c r="G36" s="50"/>
      <c r="H36" s="51">
        <v>130.93499470919528</v>
      </c>
      <c r="I36" s="52">
        <v>53.576527638104729</v>
      </c>
      <c r="J36" s="52">
        <v>0</v>
      </c>
      <c r="K36" s="53">
        <v>77.358467071090558</v>
      </c>
      <c r="L36" s="50"/>
      <c r="M36" s="48">
        <v>45.189923629013194</v>
      </c>
      <c r="N36" s="54">
        <v>38.141274939910936</v>
      </c>
      <c r="O36" s="49">
        <v>53.576527638104729</v>
      </c>
      <c r="P36" s="50"/>
      <c r="Q36" s="55">
        <v>21.036409583210784</v>
      </c>
      <c r="R36" s="56">
        <v>35.377790061567197</v>
      </c>
      <c r="S36" s="57">
        <v>0</v>
      </c>
      <c r="T36" s="50"/>
      <c r="U36" s="48">
        <v>40.547881090791648</v>
      </c>
      <c r="V36" s="54">
        <v>50.725335314678183</v>
      </c>
      <c r="W36" s="49">
        <v>77.358467071090558</v>
      </c>
      <c r="X36" s="50"/>
      <c r="Y36" s="55">
        <v>29.80739628107278</v>
      </c>
      <c r="Z36" s="56">
        <v>47.233414449275941</v>
      </c>
      <c r="AA36" s="57">
        <v>0</v>
      </c>
      <c r="AB36" s="50"/>
      <c r="AC36" s="48">
        <v>57.454042014643633</v>
      </c>
      <c r="AD36" s="54">
        <v>80.213311979633389</v>
      </c>
      <c r="AE36" s="49">
        <v>122.0884560085767</v>
      </c>
      <c r="AF36" s="113"/>
      <c r="AG36" s="113"/>
      <c r="AH36" s="113"/>
      <c r="AI36" s="113"/>
      <c r="AJ36" s="113"/>
      <c r="AK36" s="113"/>
      <c r="AL36" s="113"/>
      <c r="AM36" s="113"/>
      <c r="AN36" s="113"/>
      <c r="AO36" s="113"/>
      <c r="AP36" s="113"/>
    </row>
    <row r="37" spans="1:50" s="12" customFormat="1" ht="16.7" customHeight="1">
      <c r="A37" s="19" t="s">
        <v>104</v>
      </c>
      <c r="B37" s="20" t="s">
        <v>87</v>
      </c>
      <c r="C37" s="20" t="s">
        <v>8</v>
      </c>
      <c r="D37" s="47"/>
      <c r="E37" s="48">
        <v>7.2567287671232883</v>
      </c>
      <c r="F37" s="49">
        <v>5.0134027397260272</v>
      </c>
      <c r="G37" s="50"/>
      <c r="H37" s="51">
        <v>93.471112928789751</v>
      </c>
      <c r="I37" s="52">
        <v>93.471112928789751</v>
      </c>
      <c r="J37" s="52">
        <v>0</v>
      </c>
      <c r="K37" s="53">
        <v>0</v>
      </c>
      <c r="L37" s="50"/>
      <c r="M37" s="48">
        <v>51.021887668922105</v>
      </c>
      <c r="N37" s="54">
        <v>38.141274939910936</v>
      </c>
      <c r="O37" s="49">
        <v>93.471112928789751</v>
      </c>
      <c r="P37" s="50"/>
      <c r="Q37" s="55">
        <v>32.631783217918482</v>
      </c>
      <c r="R37" s="56">
        <v>35.377790061567197</v>
      </c>
      <c r="S37" s="57">
        <v>0</v>
      </c>
      <c r="T37" s="50"/>
      <c r="U37" s="48">
        <v>50.725335314678183</v>
      </c>
      <c r="V37" s="54">
        <v>50.725335314678183</v>
      </c>
      <c r="W37" s="49">
        <v>0</v>
      </c>
      <c r="X37" s="50"/>
      <c r="Y37" s="55">
        <v>47.233388637143619</v>
      </c>
      <c r="Z37" s="56">
        <v>47.233414449275941</v>
      </c>
      <c r="AA37" s="57">
        <v>0</v>
      </c>
      <c r="AB37" s="50"/>
      <c r="AC37" s="48">
        <v>73.423185630627387</v>
      </c>
      <c r="AD37" s="54">
        <v>80.213311979633389</v>
      </c>
      <c r="AE37" s="49">
        <v>34.041638041192577</v>
      </c>
      <c r="AF37" s="113"/>
      <c r="AG37" s="113"/>
      <c r="AH37" s="113"/>
      <c r="AI37" s="113"/>
      <c r="AJ37" s="113"/>
      <c r="AK37" s="113"/>
      <c r="AL37" s="113"/>
      <c r="AM37" s="113"/>
      <c r="AN37" s="113"/>
      <c r="AO37" s="113"/>
      <c r="AP37" s="113"/>
    </row>
    <row r="38" spans="1:50" s="12" customFormat="1" ht="16.7" customHeight="1">
      <c r="A38" s="19" t="s">
        <v>105</v>
      </c>
      <c r="B38" s="20" t="s">
        <v>87</v>
      </c>
      <c r="C38" s="20" t="s">
        <v>8</v>
      </c>
      <c r="D38" s="47"/>
      <c r="E38" s="48">
        <v>7.2566876712328758</v>
      </c>
      <c r="F38" s="49">
        <v>5.0133999999999999</v>
      </c>
      <c r="G38" s="50"/>
      <c r="H38" s="51">
        <v>93.789595775623638</v>
      </c>
      <c r="I38" s="52">
        <v>93.522680378444861</v>
      </c>
      <c r="J38" s="52">
        <v>0</v>
      </c>
      <c r="K38" s="53">
        <v>0.26691539717878277</v>
      </c>
      <c r="L38" s="50"/>
      <c r="M38" s="48">
        <v>51.029066810737838</v>
      </c>
      <c r="N38" s="54">
        <v>38.141274939910936</v>
      </c>
      <c r="O38" s="49">
        <v>93.522680378444861</v>
      </c>
      <c r="P38" s="50"/>
      <c r="Q38" s="55">
        <v>32.631968017409356</v>
      </c>
      <c r="R38" s="56">
        <v>35.377790061567197</v>
      </c>
      <c r="S38" s="57">
        <v>0</v>
      </c>
      <c r="T38" s="50"/>
      <c r="U38" s="48">
        <v>50.688553326907524</v>
      </c>
      <c r="V38" s="54">
        <v>50.725335314678183</v>
      </c>
      <c r="W38" s="49">
        <v>0.26691539717878277</v>
      </c>
      <c r="X38" s="50"/>
      <c r="Y38" s="55">
        <v>47.233414449275941</v>
      </c>
      <c r="Z38" s="56">
        <v>47.233414449275941</v>
      </c>
      <c r="AA38" s="57">
        <v>0</v>
      </c>
      <c r="AB38" s="50"/>
      <c r="AC38" s="48">
        <v>73.369569553596364</v>
      </c>
      <c r="AD38" s="54">
        <v>80.213311979633389</v>
      </c>
      <c r="AE38" s="49">
        <v>34.310418278694023</v>
      </c>
      <c r="AF38" s="113"/>
      <c r="AG38" s="113"/>
      <c r="AH38" s="113"/>
      <c r="AI38" s="113"/>
      <c r="AJ38" s="113"/>
      <c r="AK38" s="113"/>
      <c r="AL38" s="113"/>
      <c r="AM38" s="113"/>
      <c r="AN38" s="113"/>
      <c r="AO38" s="113"/>
      <c r="AP38" s="113"/>
    </row>
    <row r="39" spans="1:50" s="12" customFormat="1" ht="16.7" customHeight="1">
      <c r="A39" s="19" t="s">
        <v>108</v>
      </c>
      <c r="B39" s="20" t="s">
        <v>87</v>
      </c>
      <c r="C39" s="20" t="s">
        <v>12</v>
      </c>
      <c r="D39" s="47"/>
      <c r="E39" s="48">
        <v>5.6931123013698635</v>
      </c>
      <c r="F39" s="49">
        <v>4.0363099452054794</v>
      </c>
      <c r="G39" s="50"/>
      <c r="H39" s="51">
        <v>166.13846892076842</v>
      </c>
      <c r="I39" s="52">
        <v>16.482138449662923</v>
      </c>
      <c r="J39" s="52">
        <v>0</v>
      </c>
      <c r="K39" s="53">
        <v>149.65633047110549</v>
      </c>
      <c r="L39" s="50"/>
      <c r="M39" s="48">
        <v>41.036376525329693</v>
      </c>
      <c r="N39" s="54">
        <v>38.141274939910936</v>
      </c>
      <c r="O39" s="49">
        <v>16.482138449662923</v>
      </c>
      <c r="P39" s="50"/>
      <c r="Q39" s="55">
        <v>26.946996981437781</v>
      </c>
      <c r="R39" s="56">
        <v>35.377790061567197</v>
      </c>
      <c r="S39" s="57">
        <v>0</v>
      </c>
      <c r="T39" s="50"/>
      <c r="U39" s="48">
        <v>24.438074050730247</v>
      </c>
      <c r="V39" s="54">
        <v>50.725335314678183</v>
      </c>
      <c r="W39" s="49">
        <v>149.65633047110549</v>
      </c>
      <c r="X39" s="50"/>
      <c r="Y39" s="55">
        <v>38.008052424772387</v>
      </c>
      <c r="Z39" s="56">
        <v>47.233414449275941</v>
      </c>
      <c r="AA39" s="57">
        <v>0</v>
      </c>
      <c r="AB39" s="50"/>
      <c r="AC39" s="48">
        <v>34.469280577737514</v>
      </c>
      <c r="AD39" s="54">
        <v>80.213311979633389</v>
      </c>
      <c r="AE39" s="49">
        <v>184.63708888126408</v>
      </c>
      <c r="AF39" s="113"/>
      <c r="AG39" s="113"/>
      <c r="AH39" s="113"/>
      <c r="AI39" s="113"/>
      <c r="AJ39" s="113"/>
      <c r="AK39" s="113"/>
      <c r="AL39" s="113"/>
      <c r="AM39" s="113"/>
      <c r="AN39" s="113"/>
      <c r="AO39" s="113"/>
      <c r="AP39" s="113"/>
    </row>
    <row r="40" spans="1:50" s="12" customFormat="1" ht="16.7" customHeight="1">
      <c r="A40" s="19" t="s">
        <v>111</v>
      </c>
      <c r="B40" s="20" t="s">
        <v>87</v>
      </c>
      <c r="C40" s="20" t="s">
        <v>6</v>
      </c>
      <c r="D40" s="47"/>
      <c r="E40" s="48">
        <v>5.3638776164383559</v>
      </c>
      <c r="F40" s="49">
        <v>3.8695113698630137</v>
      </c>
      <c r="G40" s="50"/>
      <c r="H40" s="51">
        <v>132.46431445043677</v>
      </c>
      <c r="I40" s="52">
        <v>0</v>
      </c>
      <c r="J40" s="52">
        <v>35.516783769704382</v>
      </c>
      <c r="K40" s="53">
        <v>96.947530680732385</v>
      </c>
      <c r="L40" s="50"/>
      <c r="M40" s="48">
        <v>25.763126954369081</v>
      </c>
      <c r="N40" s="54">
        <v>38.141274939910936</v>
      </c>
      <c r="O40" s="49">
        <v>0</v>
      </c>
      <c r="P40" s="50"/>
      <c r="Q40" s="55">
        <v>41.999265477199017</v>
      </c>
      <c r="R40" s="56">
        <v>35.377790061567197</v>
      </c>
      <c r="S40" s="57">
        <v>35.516783769704382</v>
      </c>
      <c r="T40" s="50"/>
      <c r="U40" s="48">
        <v>32.651184930705391</v>
      </c>
      <c r="V40" s="54">
        <v>50.725335314678183</v>
      </c>
      <c r="W40" s="49">
        <v>96.947530680732385</v>
      </c>
      <c r="X40" s="50"/>
      <c r="Y40" s="55">
        <v>58.218958020008401</v>
      </c>
      <c r="Z40" s="56">
        <v>47.233414449275941</v>
      </c>
      <c r="AA40" s="57">
        <v>42.508685751074786</v>
      </c>
      <c r="AB40" s="50"/>
      <c r="AC40" s="48">
        <v>45.260743091239476</v>
      </c>
      <c r="AD40" s="54">
        <v>80.213311979633389</v>
      </c>
      <c r="AE40" s="49">
        <v>135.24936271956048</v>
      </c>
      <c r="AF40" s="113"/>
      <c r="AG40" s="113"/>
      <c r="AH40" s="113"/>
      <c r="AI40" s="113"/>
      <c r="AJ40" s="113"/>
      <c r="AK40" s="113"/>
      <c r="AL40" s="113"/>
      <c r="AM40" s="113"/>
      <c r="AN40" s="113"/>
      <c r="AO40" s="113"/>
      <c r="AP40" s="113"/>
    </row>
    <row r="41" spans="1:50" s="12" customFormat="1" ht="16.7" customHeight="1">
      <c r="A41" s="19" t="s">
        <v>113</v>
      </c>
      <c r="B41" s="20" t="s">
        <v>87</v>
      </c>
      <c r="C41" s="20" t="s">
        <v>15</v>
      </c>
      <c r="D41" s="47"/>
      <c r="E41" s="48">
        <v>5.3024465753424659</v>
      </c>
      <c r="F41" s="49">
        <v>2.9246958904109586</v>
      </c>
      <c r="G41" s="50"/>
      <c r="H41" s="51">
        <v>152.3731582448583</v>
      </c>
      <c r="I41" s="52">
        <v>0</v>
      </c>
      <c r="J41" s="52">
        <v>152.3731582448583</v>
      </c>
      <c r="K41" s="53">
        <v>0</v>
      </c>
      <c r="L41" s="50"/>
      <c r="M41" s="48">
        <v>29.822271238968003</v>
      </c>
      <c r="N41" s="54">
        <v>38.141274939910936</v>
      </c>
      <c r="O41" s="49">
        <v>0</v>
      </c>
      <c r="P41" s="50"/>
      <c r="Q41" s="55">
        <v>64.114177327292182</v>
      </c>
      <c r="R41" s="56">
        <v>35.377790061567197</v>
      </c>
      <c r="S41" s="57">
        <v>152.3731582448583</v>
      </c>
      <c r="T41" s="50"/>
      <c r="U41" s="48">
        <v>106.57344528992303</v>
      </c>
      <c r="V41" s="54">
        <v>50.725335314678183</v>
      </c>
      <c r="W41" s="49">
        <v>0</v>
      </c>
      <c r="X41" s="50"/>
      <c r="Y41" s="55">
        <v>116.23840998806574</v>
      </c>
      <c r="Z41" s="56">
        <v>47.233414449275941</v>
      </c>
      <c r="AA41" s="57">
        <v>201.81862687012506</v>
      </c>
      <c r="AB41" s="50"/>
      <c r="AC41" s="48">
        <v>193.21666975796106</v>
      </c>
      <c r="AD41" s="54">
        <v>80.213311979633389</v>
      </c>
      <c r="AE41" s="49">
        <v>0</v>
      </c>
      <c r="AF41" s="113"/>
      <c r="AG41" s="113"/>
      <c r="AH41" s="113"/>
      <c r="AI41" s="113"/>
      <c r="AJ41" s="113"/>
      <c r="AK41" s="113"/>
      <c r="AL41" s="113"/>
      <c r="AM41" s="113"/>
      <c r="AN41" s="113"/>
      <c r="AO41" s="113"/>
      <c r="AP41" s="113"/>
    </row>
    <row r="42" spans="1:50" s="12" customFormat="1" ht="16.7" customHeight="1">
      <c r="A42" s="19" t="s">
        <v>115</v>
      </c>
      <c r="B42" s="20" t="s">
        <v>87</v>
      </c>
      <c r="C42" s="20" t="s">
        <v>13</v>
      </c>
      <c r="D42" s="47"/>
      <c r="E42" s="48">
        <v>3.996341698630137</v>
      </c>
      <c r="F42" s="49">
        <v>2.7934632602739726</v>
      </c>
      <c r="G42" s="50"/>
      <c r="H42" s="51">
        <v>0</v>
      </c>
      <c r="I42" s="52">
        <v>0</v>
      </c>
      <c r="J42" s="52">
        <v>0</v>
      </c>
      <c r="K42" s="53">
        <v>0</v>
      </c>
      <c r="L42" s="50"/>
      <c r="M42" s="48">
        <v>24.364117821400384</v>
      </c>
      <c r="N42" s="54">
        <v>38.141274939910936</v>
      </c>
      <c r="O42" s="49">
        <v>0</v>
      </c>
      <c r="P42" s="50"/>
      <c r="Q42" s="55">
        <v>17.06493466846857</v>
      </c>
      <c r="R42" s="56">
        <v>35.377790061567197</v>
      </c>
      <c r="S42" s="57">
        <v>0</v>
      </c>
      <c r="T42" s="50"/>
      <c r="U42" s="48">
        <v>56.069514795696158</v>
      </c>
      <c r="V42" s="54">
        <v>50.725335314678183</v>
      </c>
      <c r="W42" s="49">
        <v>0</v>
      </c>
      <c r="X42" s="50"/>
      <c r="Y42" s="55">
        <v>24.413175920313144</v>
      </c>
      <c r="Z42" s="56">
        <v>47.233414449275941</v>
      </c>
      <c r="AA42" s="57">
        <v>0</v>
      </c>
      <c r="AB42" s="50"/>
      <c r="AC42" s="48">
        <v>80.213311979633389</v>
      </c>
      <c r="AD42" s="54">
        <v>80.213311979633389</v>
      </c>
      <c r="AE42" s="49">
        <v>0</v>
      </c>
      <c r="AF42" s="113"/>
      <c r="AG42" s="113"/>
      <c r="AH42" s="113"/>
      <c r="AI42" s="113"/>
      <c r="AJ42" s="113"/>
      <c r="AK42" s="113"/>
      <c r="AL42" s="113"/>
      <c r="AM42" s="113"/>
      <c r="AN42" s="113"/>
      <c r="AO42" s="113"/>
      <c r="AP42" s="113"/>
    </row>
    <row r="43" spans="1:50" s="12" customFormat="1" ht="16.7" customHeight="1">
      <c r="A43" s="25" t="s">
        <v>117</v>
      </c>
      <c r="B43" s="26" t="s">
        <v>87</v>
      </c>
      <c r="C43" s="26" t="s">
        <v>6</v>
      </c>
      <c r="D43" s="58"/>
      <c r="E43" s="59">
        <v>2.6974674520547945</v>
      </c>
      <c r="F43" s="60">
        <v>2.3616869589041096</v>
      </c>
      <c r="G43" s="61"/>
      <c r="H43" s="62">
        <v>61.86412100591005</v>
      </c>
      <c r="I43" s="63">
        <v>0</v>
      </c>
      <c r="J43" s="63">
        <v>0</v>
      </c>
      <c r="K43" s="64">
        <v>61.86412100591005</v>
      </c>
      <c r="L43" s="61"/>
      <c r="M43" s="59">
        <v>33.872479139794258</v>
      </c>
      <c r="N43" s="65">
        <v>38.141274939910936</v>
      </c>
      <c r="O43" s="60">
        <v>0</v>
      </c>
      <c r="P43" s="61"/>
      <c r="Q43" s="66">
        <v>17.12812881757117</v>
      </c>
      <c r="R43" s="67">
        <v>35.377790061567197</v>
      </c>
      <c r="S43" s="68">
        <v>0</v>
      </c>
      <c r="T43" s="61"/>
      <c r="U43" s="59">
        <v>27.791186115293002</v>
      </c>
      <c r="V43" s="65">
        <v>50.725335314678183</v>
      </c>
      <c r="W43" s="60">
        <v>61.86412100591005</v>
      </c>
      <c r="X43" s="61"/>
      <c r="Y43" s="66">
        <v>19.563376012136391</v>
      </c>
      <c r="Z43" s="67">
        <v>47.233414449275941</v>
      </c>
      <c r="AA43" s="68">
        <v>0</v>
      </c>
      <c r="AB43" s="61"/>
      <c r="AC43" s="59">
        <v>31.742488019998333</v>
      </c>
      <c r="AD43" s="65">
        <v>80.213311979633389</v>
      </c>
      <c r="AE43" s="60">
        <v>114.47291283280697</v>
      </c>
      <c r="AF43" s="113"/>
      <c r="AG43" s="113"/>
      <c r="AH43" s="113"/>
      <c r="AI43" s="113"/>
      <c r="AJ43" s="113"/>
      <c r="AK43" s="113"/>
      <c r="AL43" s="113"/>
      <c r="AM43" s="113"/>
      <c r="AN43" s="113"/>
      <c r="AO43" s="113"/>
      <c r="AP43" s="113"/>
    </row>
    <row r="44" spans="1:50" ht="20.25" customHeight="1">
      <c r="A44" s="29"/>
      <c r="B44" s="30"/>
      <c r="C44" s="30"/>
      <c r="D44" s="31"/>
      <c r="E44" s="30"/>
      <c r="F44" s="31"/>
      <c r="G44" s="31"/>
      <c r="H44" s="100">
        <f>SUM(H4:H43)</f>
        <v>49393.762077010746</v>
      </c>
      <c r="I44" s="100">
        <f t="shared" ref="I44:K44" si="0">SUM(I4:I43)</f>
        <v>11681.273257410727</v>
      </c>
      <c r="J44" s="100">
        <f t="shared" si="0"/>
        <v>17616.857974460945</v>
      </c>
      <c r="K44" s="100">
        <f t="shared" si="0"/>
        <v>20095.630845139076</v>
      </c>
      <c r="L44" s="31"/>
      <c r="M44" s="31"/>
      <c r="N44" s="31"/>
      <c r="O44" s="31"/>
      <c r="P44" s="31"/>
      <c r="Q44" s="31"/>
      <c r="R44" s="31"/>
      <c r="S44" s="31"/>
      <c r="T44" s="31"/>
      <c r="U44" s="31"/>
      <c r="V44" s="31"/>
      <c r="W44" s="31"/>
      <c r="X44" s="31"/>
      <c r="Y44" s="31"/>
      <c r="Z44" s="31"/>
      <c r="AA44" s="31"/>
      <c r="AB44" s="31"/>
      <c r="AC44" s="31"/>
      <c r="AD44" s="31"/>
      <c r="AE44" s="32"/>
      <c r="AF44" s="105"/>
      <c r="AG44" s="105"/>
      <c r="AH44" s="105"/>
      <c r="AI44" s="105"/>
      <c r="AJ44" s="105"/>
      <c r="AK44" s="105"/>
      <c r="AL44" s="105"/>
      <c r="AM44" s="105"/>
      <c r="AN44" s="105"/>
      <c r="AO44" s="105"/>
      <c r="AP44" s="105"/>
    </row>
    <row r="45" spans="1:50">
      <c r="A45" s="105"/>
      <c r="B45" s="105"/>
      <c r="C45" s="105"/>
      <c r="D45" s="105"/>
      <c r="E45" s="105"/>
      <c r="F45" s="105"/>
      <c r="G45" s="105"/>
      <c r="H45" s="144"/>
      <c r="I45" s="144"/>
      <c r="J45" s="144"/>
      <c r="K45" s="144"/>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row>
    <row r="46" spans="1:50">
      <c r="A46" s="145"/>
      <c r="B46" s="105"/>
      <c r="C46" s="105"/>
      <c r="D46" s="105"/>
      <c r="E46" s="105"/>
      <c r="F46" s="105"/>
      <c r="G46" s="105"/>
      <c r="H46" s="144"/>
      <c r="I46" s="144"/>
      <c r="J46" s="144"/>
      <c r="K46" s="144"/>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row>
    <row r="47" spans="1:50" ht="54.75" customHeight="1">
      <c r="A47" s="163" t="s">
        <v>148</v>
      </c>
      <c r="B47" s="163"/>
      <c r="C47" s="163"/>
      <c r="D47" s="163"/>
      <c r="E47" s="163"/>
      <c r="F47" s="163"/>
      <c r="G47" s="163"/>
      <c r="H47" s="163"/>
      <c r="I47" s="163"/>
      <c r="J47" s="163"/>
      <c r="K47" s="163"/>
      <c r="L47" s="163"/>
      <c r="M47" s="163"/>
      <c r="N47" s="163"/>
      <c r="O47" s="163"/>
      <c r="P47" s="163"/>
      <c r="Q47" s="163"/>
      <c r="R47" s="164"/>
      <c r="S47" s="164"/>
      <c r="T47" s="164"/>
      <c r="U47" s="164"/>
      <c r="V47" s="164"/>
      <c r="W47" s="164"/>
      <c r="X47" s="164"/>
      <c r="Y47" s="164"/>
      <c r="Z47" s="164"/>
      <c r="AK47" s="11"/>
      <c r="AX47" s="11"/>
    </row>
    <row r="48" spans="1:50">
      <c r="A48" s="145"/>
      <c r="B48" s="105"/>
      <c r="C48" s="105"/>
      <c r="D48" s="105"/>
      <c r="E48" s="105"/>
      <c r="F48" s="105"/>
      <c r="G48" s="105"/>
      <c r="H48" s="144"/>
      <c r="I48" s="144"/>
      <c r="J48" s="144"/>
      <c r="K48" s="144"/>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row>
    <row r="49" spans="1:42">
      <c r="A49" s="145"/>
      <c r="B49" s="105"/>
      <c r="C49" s="105"/>
      <c r="D49" s="105"/>
      <c r="E49" s="105"/>
      <c r="F49" s="105"/>
      <c r="G49" s="105"/>
      <c r="H49" s="144"/>
      <c r="I49" s="144"/>
      <c r="J49" s="144"/>
      <c r="K49" s="144"/>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row>
    <row r="50" spans="1:42">
      <c r="A50" s="145"/>
      <c r="B50" s="105"/>
      <c r="C50" s="105"/>
      <c r="D50" s="105"/>
      <c r="E50" s="105"/>
      <c r="F50" s="105"/>
      <c r="G50" s="105"/>
      <c r="H50" s="144"/>
      <c r="I50" s="144"/>
      <c r="J50" s="144"/>
      <c r="K50" s="144"/>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row>
    <row r="51" spans="1:42">
      <c r="A51" s="145"/>
      <c r="B51" s="105"/>
      <c r="C51" s="105"/>
      <c r="D51" s="105"/>
      <c r="E51" s="105"/>
      <c r="F51" s="105"/>
      <c r="G51" s="105"/>
      <c r="H51" s="144"/>
      <c r="I51" s="144"/>
      <c r="J51" s="144"/>
      <c r="K51" s="144"/>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row>
    <row r="52" spans="1:42">
      <c r="A52" s="145"/>
      <c r="B52" s="105"/>
      <c r="C52" s="105"/>
      <c r="D52" s="105"/>
      <c r="E52" s="105"/>
      <c r="F52" s="105"/>
      <c r="G52" s="105"/>
      <c r="H52" s="144"/>
      <c r="I52" s="144"/>
      <c r="J52" s="144"/>
      <c r="K52" s="144"/>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row>
    <row r="53" spans="1:42">
      <c r="A53" s="145"/>
      <c r="B53" s="105"/>
      <c r="C53" s="105"/>
      <c r="D53" s="105"/>
      <c r="E53" s="105"/>
      <c r="F53" s="105"/>
      <c r="G53" s="105"/>
      <c r="H53" s="144"/>
      <c r="I53" s="144"/>
      <c r="J53" s="144"/>
      <c r="K53" s="144"/>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row>
    <row r="54" spans="1:42">
      <c r="A54" s="145"/>
      <c r="B54" s="105"/>
      <c r="C54" s="105"/>
      <c r="D54" s="105"/>
      <c r="E54" s="105"/>
      <c r="F54" s="105"/>
      <c r="G54" s="105"/>
      <c r="H54" s="144"/>
      <c r="I54" s="144"/>
      <c r="J54" s="144"/>
      <c r="K54" s="144"/>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row>
    <row r="55" spans="1:42">
      <c r="A55" s="145"/>
      <c r="B55" s="105"/>
      <c r="C55" s="105"/>
      <c r="D55" s="105"/>
      <c r="E55" s="105"/>
      <c r="F55" s="105"/>
      <c r="G55" s="105"/>
      <c r="H55" s="144"/>
      <c r="I55" s="144"/>
      <c r="J55" s="144"/>
      <c r="K55" s="144"/>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row>
    <row r="56" spans="1:42">
      <c r="A56" s="145"/>
      <c r="B56" s="105"/>
      <c r="C56" s="105"/>
      <c r="D56" s="105"/>
      <c r="E56" s="105"/>
      <c r="F56" s="105"/>
      <c r="G56" s="105"/>
      <c r="H56" s="144"/>
      <c r="I56" s="144"/>
      <c r="J56" s="144"/>
      <c r="K56" s="144"/>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row>
    <row r="57" spans="1:42">
      <c r="A57" s="105"/>
      <c r="B57" s="105"/>
      <c r="C57" s="105"/>
      <c r="D57" s="105"/>
      <c r="E57" s="105"/>
      <c r="F57" s="105"/>
      <c r="G57" s="105"/>
      <c r="H57" s="144"/>
      <c r="I57" s="144"/>
      <c r="J57" s="144"/>
      <c r="K57" s="144"/>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row>
    <row r="58" spans="1:42">
      <c r="A58" s="105"/>
      <c r="B58" s="105"/>
      <c r="C58" s="105"/>
      <c r="D58" s="105"/>
      <c r="E58" s="105"/>
      <c r="F58" s="105"/>
      <c r="G58" s="105"/>
      <c r="H58" s="144"/>
      <c r="I58" s="144"/>
      <c r="J58" s="144"/>
      <c r="K58" s="144"/>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row>
    <row r="59" spans="1:42">
      <c r="A59" s="105"/>
      <c r="B59" s="105"/>
      <c r="C59" s="105"/>
      <c r="D59" s="105"/>
      <c r="E59" s="105"/>
      <c r="F59" s="105"/>
      <c r="G59" s="105"/>
      <c r="H59" s="144"/>
      <c r="I59" s="144"/>
      <c r="J59" s="144"/>
      <c r="K59" s="144"/>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row>
    <row r="60" spans="1:42">
      <c r="A60" s="105"/>
      <c r="B60" s="105"/>
      <c r="C60" s="105"/>
      <c r="D60" s="105"/>
      <c r="E60" s="105"/>
      <c r="F60" s="105"/>
      <c r="G60" s="105"/>
      <c r="H60" s="144"/>
      <c r="I60" s="144"/>
      <c r="J60" s="144"/>
      <c r="K60" s="144"/>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row>
    <row r="61" spans="1:42">
      <c r="A61" s="105"/>
      <c r="B61" s="105"/>
      <c r="C61" s="105"/>
      <c r="D61" s="105"/>
      <c r="E61" s="105"/>
      <c r="F61" s="105"/>
      <c r="G61" s="105"/>
      <c r="H61" s="144"/>
      <c r="I61" s="144"/>
      <c r="J61" s="144"/>
      <c r="K61" s="144"/>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row>
    <row r="62" spans="1:42">
      <c r="A62" s="105"/>
      <c r="B62" s="105"/>
      <c r="C62" s="105"/>
      <c r="D62" s="105"/>
      <c r="E62" s="105"/>
      <c r="F62" s="105"/>
      <c r="G62" s="105"/>
      <c r="H62" s="144"/>
      <c r="I62" s="144"/>
      <c r="J62" s="144"/>
      <c r="K62" s="144"/>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row>
    <row r="63" spans="1:42">
      <c r="A63" s="105"/>
      <c r="B63" s="105"/>
      <c r="C63" s="105"/>
      <c r="D63" s="105"/>
      <c r="E63" s="105"/>
      <c r="F63" s="105"/>
      <c r="G63" s="105"/>
      <c r="H63" s="144"/>
      <c r="I63" s="144"/>
      <c r="J63" s="144"/>
      <c r="K63" s="144"/>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row>
    <row r="64" spans="1:42">
      <c r="A64" s="105"/>
      <c r="B64" s="105"/>
      <c r="C64" s="105"/>
      <c r="D64" s="105"/>
      <c r="E64" s="105"/>
      <c r="F64" s="105"/>
      <c r="G64" s="105"/>
      <c r="H64" s="144"/>
      <c r="I64" s="144"/>
      <c r="J64" s="144"/>
      <c r="K64" s="144"/>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row>
    <row r="65" spans="1:42">
      <c r="A65" s="105"/>
      <c r="B65" s="105"/>
      <c r="C65" s="105"/>
      <c r="D65" s="105"/>
      <c r="E65" s="105"/>
      <c r="F65" s="105"/>
      <c r="G65" s="105"/>
      <c r="H65" s="144"/>
      <c r="I65" s="144"/>
      <c r="J65" s="144"/>
      <c r="K65" s="144"/>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row>
    <row r="66" spans="1:42">
      <c r="A66" s="105"/>
      <c r="B66" s="105"/>
      <c r="C66" s="105"/>
      <c r="D66" s="105"/>
      <c r="E66" s="105"/>
      <c r="F66" s="105"/>
      <c r="G66" s="105"/>
      <c r="H66" s="144"/>
      <c r="I66" s="144"/>
      <c r="J66" s="144"/>
      <c r="K66" s="144"/>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row>
    <row r="67" spans="1:42">
      <c r="A67" s="105"/>
      <c r="B67" s="105"/>
      <c r="C67" s="105"/>
      <c r="D67" s="105"/>
      <c r="E67" s="105"/>
      <c r="F67" s="105"/>
      <c r="G67" s="105"/>
      <c r="H67" s="144"/>
      <c r="I67" s="144"/>
      <c r="J67" s="144"/>
      <c r="K67" s="144"/>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row>
    <row r="68" spans="1:42">
      <c r="A68" s="105"/>
      <c r="B68" s="105"/>
      <c r="C68" s="105"/>
      <c r="D68" s="105"/>
      <c r="E68" s="105"/>
      <c r="F68" s="105"/>
      <c r="G68" s="105"/>
      <c r="H68" s="144"/>
      <c r="I68" s="144"/>
      <c r="J68" s="144"/>
      <c r="K68" s="144"/>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row>
    <row r="69" spans="1:42">
      <c r="A69" s="105"/>
      <c r="B69" s="105"/>
      <c r="C69" s="105"/>
      <c r="D69" s="105"/>
      <c r="E69" s="105"/>
      <c r="F69" s="105"/>
      <c r="G69" s="105"/>
      <c r="H69" s="144"/>
      <c r="I69" s="144"/>
      <c r="J69" s="144"/>
      <c r="K69" s="144"/>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row>
    <row r="70" spans="1:42">
      <c r="A70" s="105"/>
      <c r="B70" s="105"/>
      <c r="C70" s="105"/>
      <c r="D70" s="105"/>
      <c r="E70" s="105"/>
      <c r="F70" s="105"/>
      <c r="G70" s="105"/>
      <c r="H70" s="144"/>
      <c r="I70" s="144"/>
      <c r="J70" s="144"/>
      <c r="K70" s="144"/>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row>
    <row r="71" spans="1:42">
      <c r="A71" s="105"/>
      <c r="B71" s="105"/>
      <c r="C71" s="105"/>
      <c r="D71" s="105"/>
      <c r="E71" s="105"/>
      <c r="F71" s="105"/>
      <c r="G71" s="105"/>
      <c r="H71" s="144"/>
      <c r="I71" s="144"/>
      <c r="J71" s="144"/>
      <c r="K71" s="144"/>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row>
    <row r="72" spans="1:42">
      <c r="A72" s="105"/>
      <c r="B72" s="105"/>
      <c r="C72" s="105"/>
      <c r="D72" s="105"/>
      <c r="E72" s="105"/>
      <c r="F72" s="105"/>
      <c r="G72" s="105"/>
      <c r="H72" s="144"/>
      <c r="I72" s="144"/>
      <c r="J72" s="144"/>
      <c r="K72" s="144"/>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row>
    <row r="73" spans="1:42">
      <c r="A73" s="105"/>
      <c r="B73" s="105"/>
      <c r="C73" s="105"/>
      <c r="D73" s="105"/>
      <c r="E73" s="105"/>
      <c r="F73" s="105"/>
      <c r="G73" s="105"/>
      <c r="H73" s="144"/>
      <c r="I73" s="144"/>
      <c r="J73" s="144"/>
      <c r="K73" s="144"/>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row>
    <row r="74" spans="1:42">
      <c r="A74" s="105"/>
      <c r="B74" s="105"/>
      <c r="C74" s="105"/>
      <c r="D74" s="105"/>
      <c r="E74" s="105"/>
      <c r="F74" s="105"/>
      <c r="G74" s="105"/>
      <c r="H74" s="144"/>
      <c r="I74" s="144"/>
      <c r="J74" s="144"/>
      <c r="K74" s="144"/>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row>
    <row r="75" spans="1:42">
      <c r="A75" s="105"/>
      <c r="B75" s="105"/>
      <c r="C75" s="105"/>
      <c r="D75" s="105"/>
      <c r="E75" s="105"/>
      <c r="F75" s="105"/>
      <c r="G75" s="105"/>
      <c r="H75" s="144"/>
      <c r="I75" s="144"/>
      <c r="J75" s="144"/>
      <c r="K75" s="144"/>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row>
    <row r="76" spans="1:42">
      <c r="A76" s="105"/>
      <c r="B76" s="105"/>
      <c r="C76" s="105"/>
      <c r="D76" s="105"/>
      <c r="E76" s="105"/>
      <c r="F76" s="105"/>
      <c r="G76" s="105"/>
      <c r="H76" s="144"/>
      <c r="I76" s="144"/>
      <c r="J76" s="144"/>
      <c r="K76" s="144"/>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row>
    <row r="77" spans="1:42">
      <c r="A77" s="105"/>
      <c r="B77" s="105"/>
      <c r="C77" s="105"/>
      <c r="D77" s="105"/>
      <c r="E77" s="105"/>
      <c r="F77" s="105"/>
      <c r="G77" s="105"/>
      <c r="H77" s="144"/>
      <c r="I77" s="144"/>
      <c r="J77" s="144"/>
      <c r="K77" s="14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row>
    <row r="78" spans="1:42">
      <c r="A78" s="105"/>
      <c r="B78" s="105"/>
      <c r="C78" s="105"/>
      <c r="D78" s="105"/>
      <c r="E78" s="105"/>
      <c r="F78" s="105"/>
      <c r="G78" s="105"/>
      <c r="H78" s="144"/>
      <c r="I78" s="144"/>
      <c r="J78" s="144"/>
      <c r="K78" s="144"/>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row>
    <row r="79" spans="1:42">
      <c r="A79" s="105"/>
      <c r="B79" s="105"/>
      <c r="C79" s="105"/>
      <c r="D79" s="105"/>
      <c r="E79" s="105"/>
      <c r="F79" s="105"/>
      <c r="G79" s="105"/>
      <c r="H79" s="144"/>
      <c r="I79" s="144"/>
      <c r="J79" s="144"/>
      <c r="K79" s="144"/>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row>
    <row r="80" spans="1:42">
      <c r="A80" s="105"/>
      <c r="B80" s="105"/>
      <c r="C80" s="105"/>
      <c r="D80" s="105"/>
      <c r="E80" s="105"/>
      <c r="F80" s="105"/>
      <c r="G80" s="105"/>
      <c r="H80" s="144"/>
      <c r="I80" s="144"/>
      <c r="J80" s="144"/>
      <c r="K80" s="144"/>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row>
  </sheetData>
  <mergeCells count="1">
    <mergeCell ref="A47:Z4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AV270"/>
  <sheetViews>
    <sheetView workbookViewId="0">
      <selection activeCell="A50" sqref="A50"/>
    </sheetView>
  </sheetViews>
  <sheetFormatPr defaultRowHeight="12.75"/>
  <cols>
    <col min="1" max="1" width="4.5703125" customWidth="1"/>
    <col min="2" max="2" width="37.140625" bestFit="1" customWidth="1"/>
    <col min="3" max="3" width="26.140625" style="102" customWidth="1"/>
    <col min="6" max="6" width="31.42578125" customWidth="1"/>
  </cols>
  <sheetData>
    <row r="1" spans="1:34" s="153" customFormat="1" ht="58.5" customHeight="1">
      <c r="C1" s="154"/>
    </row>
    <row r="2" spans="1:34" ht="30.75" customHeight="1">
      <c r="A2" s="116"/>
      <c r="B2" s="116"/>
      <c r="C2" s="117"/>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1:34" ht="22.5">
      <c r="A3" s="116"/>
      <c r="B3" s="133" t="s">
        <v>252</v>
      </c>
      <c r="C3" s="134" t="s">
        <v>143</v>
      </c>
      <c r="D3" s="118"/>
      <c r="E3" s="116"/>
      <c r="F3" s="139"/>
      <c r="G3" s="139" t="s">
        <v>240</v>
      </c>
      <c r="H3" s="139" t="s">
        <v>241</v>
      </c>
      <c r="I3" s="139" t="s">
        <v>242</v>
      </c>
      <c r="J3" s="139" t="s">
        <v>243</v>
      </c>
      <c r="K3" s="139" t="s">
        <v>244</v>
      </c>
      <c r="L3" s="139" t="s">
        <v>245</v>
      </c>
      <c r="M3" s="139" t="s">
        <v>246</v>
      </c>
      <c r="N3" s="139" t="s">
        <v>247</v>
      </c>
      <c r="O3" s="139" t="s">
        <v>248</v>
      </c>
      <c r="P3" s="139" t="s">
        <v>249</v>
      </c>
      <c r="Q3" s="139" t="s">
        <v>250</v>
      </c>
      <c r="R3" s="140" t="s">
        <v>143</v>
      </c>
      <c r="S3" s="116"/>
      <c r="T3" s="116"/>
      <c r="U3" s="116"/>
      <c r="V3" s="116"/>
      <c r="W3" s="116"/>
      <c r="X3" s="116"/>
      <c r="Y3" s="116"/>
      <c r="Z3" s="116"/>
      <c r="AA3" s="116"/>
      <c r="AB3" s="116"/>
      <c r="AC3" s="116"/>
      <c r="AD3" s="116"/>
      <c r="AE3" s="116"/>
      <c r="AF3" s="116"/>
      <c r="AG3" s="116"/>
      <c r="AH3" s="116"/>
    </row>
    <row r="4" spans="1:34" ht="16.7" customHeight="1">
      <c r="A4" s="116"/>
      <c r="B4" s="135" t="s">
        <v>63</v>
      </c>
      <c r="C4" s="136">
        <f>Retailers!AX4-Retailers!BH4</f>
        <v>-9.264491256976946</v>
      </c>
      <c r="D4" s="118"/>
      <c r="E4" s="116"/>
      <c r="F4" s="119" t="s">
        <v>144</v>
      </c>
      <c r="G4" s="120">
        <v>24.44393698175238</v>
      </c>
      <c r="H4" s="120">
        <v>22.807321813783311</v>
      </c>
      <c r="I4" s="120">
        <v>26.667575344205179</v>
      </c>
      <c r="J4" s="120">
        <v>24.619486519380196</v>
      </c>
      <c r="K4" s="120">
        <v>29.727396754147335</v>
      </c>
      <c r="L4" s="120">
        <v>27.555621340668061</v>
      </c>
      <c r="M4" s="120">
        <v>27.142485358435525</v>
      </c>
      <c r="N4" s="120">
        <v>31.696805143302402</v>
      </c>
      <c r="O4" s="120">
        <v>29.693958434574977</v>
      </c>
      <c r="P4" s="120">
        <v>34.009556601784837</v>
      </c>
      <c r="Q4" s="120">
        <v>35.413470580520794</v>
      </c>
      <c r="R4" s="121">
        <f>G4-Q4</f>
        <v>-10.969533598768415</v>
      </c>
      <c r="S4" s="116"/>
      <c r="T4" s="116"/>
      <c r="U4" s="116"/>
      <c r="V4" s="116"/>
      <c r="W4" s="116"/>
      <c r="X4" s="116"/>
      <c r="Y4" s="116"/>
      <c r="Z4" s="116"/>
      <c r="AA4" s="116"/>
      <c r="AB4" s="116"/>
      <c r="AC4" s="116"/>
      <c r="AD4" s="116"/>
      <c r="AE4" s="116"/>
      <c r="AF4" s="116"/>
      <c r="AG4" s="116"/>
      <c r="AH4" s="116"/>
    </row>
    <row r="5" spans="1:34" ht="16.7" customHeight="1">
      <c r="A5" s="116"/>
      <c r="B5" s="135" t="s">
        <v>49</v>
      </c>
      <c r="C5" s="136">
        <f>Retailers!AX5-Retailers!BH5</f>
        <v>-10.485360410892042</v>
      </c>
      <c r="D5" s="118"/>
      <c r="E5" s="116"/>
      <c r="F5" s="122" t="s">
        <v>145</v>
      </c>
      <c r="G5" s="123">
        <v>2.3231139589432597</v>
      </c>
      <c r="H5" s="123">
        <v>6.6864741749055634</v>
      </c>
      <c r="I5" s="123">
        <v>9.4434335088395009</v>
      </c>
      <c r="J5" s="123">
        <v>11.122271147730309</v>
      </c>
      <c r="K5" s="123">
        <v>19.201292375798403</v>
      </c>
      <c r="L5" s="123">
        <v>18.83944186521401</v>
      </c>
      <c r="M5" s="123">
        <v>16.275791050660278</v>
      </c>
      <c r="N5" s="123">
        <v>13.108915952088598</v>
      </c>
      <c r="O5" s="123">
        <v>16.794743383013362</v>
      </c>
      <c r="P5" s="123">
        <v>15.576780664611984</v>
      </c>
      <c r="Q5" s="123">
        <v>14.639997939158869</v>
      </c>
      <c r="R5" s="124">
        <f>G5-Q5</f>
        <v>-12.316883980215609</v>
      </c>
      <c r="S5" s="116"/>
      <c r="T5" s="116"/>
      <c r="U5" s="116"/>
      <c r="V5" s="116"/>
      <c r="W5" s="116"/>
      <c r="X5" s="116"/>
      <c r="Y5" s="116"/>
      <c r="Z5" s="116"/>
      <c r="AA5" s="116"/>
      <c r="AB5" s="116"/>
      <c r="AC5" s="116"/>
      <c r="AD5" s="116"/>
      <c r="AE5" s="116"/>
      <c r="AF5" s="116"/>
      <c r="AG5" s="116"/>
      <c r="AH5" s="116"/>
    </row>
    <row r="6" spans="1:34" ht="16.7" customHeight="1">
      <c r="A6" s="116"/>
      <c r="B6" s="135" t="s">
        <v>66</v>
      </c>
      <c r="C6" s="136"/>
      <c r="D6" s="118"/>
      <c r="E6" s="116"/>
      <c r="F6" s="125" t="s">
        <v>146</v>
      </c>
      <c r="G6" s="126">
        <v>-5.1113945844239881</v>
      </c>
      <c r="H6" s="126">
        <v>-4.4200404891705585</v>
      </c>
      <c r="I6" s="126">
        <v>-5.2153794305527175</v>
      </c>
      <c r="J6" s="126">
        <v>-5.4413916836126752</v>
      </c>
      <c r="K6" s="126">
        <v>-9.2643101348809367</v>
      </c>
      <c r="L6" s="126">
        <v>-8.3431085043988258</v>
      </c>
      <c r="M6" s="126">
        <v>-3.8175822022012662</v>
      </c>
      <c r="N6" s="126">
        <v>-4.9253236107003611</v>
      </c>
      <c r="O6" s="126">
        <v>-5.4251314413474478</v>
      </c>
      <c r="P6" s="126">
        <v>-6.2040455496915277</v>
      </c>
      <c r="Q6" s="126">
        <v>-2.7077937715951057</v>
      </c>
      <c r="R6" s="127">
        <f>G6-Q6</f>
        <v>-2.4036008128288824</v>
      </c>
      <c r="S6" s="116"/>
      <c r="T6" s="116"/>
      <c r="U6" s="116"/>
      <c r="V6" s="116"/>
      <c r="W6" s="116"/>
      <c r="X6" s="116"/>
      <c r="Y6" s="116"/>
      <c r="Z6" s="116"/>
      <c r="AA6" s="116"/>
      <c r="AB6" s="116"/>
      <c r="AC6" s="116"/>
      <c r="AD6" s="116"/>
      <c r="AE6" s="116"/>
      <c r="AF6" s="116"/>
      <c r="AG6" s="116"/>
      <c r="AH6" s="116"/>
    </row>
    <row r="7" spans="1:34" ht="16.7" customHeight="1">
      <c r="A7" s="116"/>
      <c r="B7" s="135" t="s">
        <v>61</v>
      </c>
      <c r="C7" s="136"/>
      <c r="D7" s="118"/>
      <c r="E7" s="116"/>
      <c r="F7" s="128" t="s">
        <v>147</v>
      </c>
      <c r="G7" s="129">
        <v>-12.869891161446493</v>
      </c>
      <c r="H7" s="129">
        <v>-15.206190556541998</v>
      </c>
      <c r="I7" s="129">
        <v>-18.187695840091092</v>
      </c>
      <c r="J7" s="129">
        <v>-24.557791861231056</v>
      </c>
      <c r="K7" s="129">
        <v>-26.904408610316782</v>
      </c>
      <c r="L7" s="129">
        <v>-23.111771847079499</v>
      </c>
      <c r="M7" s="129">
        <v>-21.857518984696981</v>
      </c>
      <c r="N7" s="129">
        <v>-19.515341987498218</v>
      </c>
      <c r="O7" s="129">
        <v>-20.712481325298828</v>
      </c>
      <c r="P7" s="129">
        <v>-20.601072645562631</v>
      </c>
      <c r="Q7" s="129">
        <v>-16.679712780200131</v>
      </c>
      <c r="R7" s="130">
        <f>G7-Q7</f>
        <v>3.809821618753638</v>
      </c>
      <c r="S7" s="116"/>
      <c r="T7" s="116"/>
      <c r="U7" s="116"/>
      <c r="V7" s="116"/>
      <c r="W7" s="116"/>
      <c r="X7" s="116"/>
      <c r="Y7" s="116"/>
      <c r="Z7" s="116"/>
      <c r="AA7" s="116"/>
      <c r="AB7" s="116"/>
      <c r="AC7" s="116"/>
      <c r="AD7" s="116"/>
      <c r="AE7" s="116"/>
      <c r="AF7" s="116"/>
      <c r="AG7" s="116"/>
      <c r="AH7" s="116"/>
    </row>
    <row r="8" spans="1:34" ht="16.7" customHeight="1">
      <c r="A8" s="116"/>
      <c r="B8" s="135" t="s">
        <v>55</v>
      </c>
      <c r="C8" s="136">
        <f>Retailers!AX8-Retailers!BH8</f>
        <v>-7.4871431926144902</v>
      </c>
      <c r="D8" s="118"/>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row>
    <row r="9" spans="1:34" ht="16.7" customHeight="1">
      <c r="A9" s="116"/>
      <c r="B9" s="135" t="s">
        <v>59</v>
      </c>
      <c r="C9" s="136">
        <f>Retailers!AX9-Retailers!BH9</f>
        <v>13.603783030046401</v>
      </c>
      <c r="D9" s="118"/>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row>
    <row r="10" spans="1:34" ht="16.7" customHeight="1">
      <c r="A10" s="116"/>
      <c r="B10" s="135" t="s">
        <v>72</v>
      </c>
      <c r="C10" s="136">
        <f>Retailers!AX10-Retailers!BH10</f>
        <v>-9.4479762303784245</v>
      </c>
      <c r="D10" s="118"/>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row>
    <row r="11" spans="1:34" ht="16.7" customHeight="1">
      <c r="A11" s="116"/>
      <c r="B11" s="135" t="s">
        <v>42</v>
      </c>
      <c r="C11" s="136">
        <f>Retailers!AX11-Retailers!BH11</f>
        <v>24.570859415920598</v>
      </c>
      <c r="D11" s="118"/>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row>
    <row r="12" spans="1:34" ht="16.7" customHeight="1">
      <c r="A12" s="116"/>
      <c r="B12" s="135" t="s">
        <v>53</v>
      </c>
      <c r="C12" s="136">
        <f>Retailers!AX12-Retailers!BH12</f>
        <v>-14.579894390044437</v>
      </c>
      <c r="D12" s="118"/>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row>
    <row r="13" spans="1:34" ht="16.7" customHeight="1">
      <c r="A13" s="116"/>
      <c r="B13" s="135" t="s">
        <v>51</v>
      </c>
      <c r="C13" s="136">
        <f>Retailers!AX13-Retailers!BH13</f>
        <v>8.6924534345539808</v>
      </c>
      <c r="D13" s="118"/>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row>
    <row r="14" spans="1:34" ht="16.7" customHeight="1">
      <c r="A14" s="116"/>
      <c r="B14" s="135" t="s">
        <v>46</v>
      </c>
      <c r="C14" s="136">
        <f>Retailers!AX14-Retailers!BH14</f>
        <v>7.6274153977230901</v>
      </c>
      <c r="D14" s="118"/>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row>
    <row r="15" spans="1:34" ht="16.7" customHeight="1">
      <c r="A15" s="116"/>
      <c r="B15" s="135" t="s">
        <v>57</v>
      </c>
      <c r="C15" s="136">
        <f>Retailers!AX15-Retailers!BH15</f>
        <v>-9.098146472570722</v>
      </c>
      <c r="D15" s="118"/>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row>
    <row r="16" spans="1:34" ht="16.7" customHeight="1">
      <c r="A16" s="116"/>
      <c r="B16" s="135" t="s">
        <v>75</v>
      </c>
      <c r="C16" s="136">
        <f>Retailers!AX16-Retailers!BH16</f>
        <v>-2.505208355371769</v>
      </c>
      <c r="D16" s="118"/>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row>
    <row r="17" spans="1:34" ht="16.7" customHeight="1">
      <c r="A17" s="116"/>
      <c r="B17" s="135" t="s">
        <v>70</v>
      </c>
      <c r="C17" s="136">
        <f>Retailers!AX17-Retailers!BH17</f>
        <v>9.2844541518387445</v>
      </c>
      <c r="D17" s="118"/>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row>
    <row r="18" spans="1:34" ht="16.7" customHeight="1">
      <c r="A18" s="116"/>
      <c r="B18" s="135" t="s">
        <v>78</v>
      </c>
      <c r="C18" s="136"/>
      <c r="D18" s="118"/>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row>
    <row r="19" spans="1:34" ht="16.7" customHeight="1">
      <c r="A19" s="116"/>
      <c r="B19" s="135" t="s">
        <v>68</v>
      </c>
      <c r="C19" s="136">
        <f>Retailers!AX19-Retailers!BH19</f>
        <v>0.56280370590099693</v>
      </c>
      <c r="D19" s="118"/>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row>
    <row r="20" spans="1:34" ht="16.7" customHeight="1">
      <c r="A20" s="116"/>
      <c r="B20" s="135" t="s">
        <v>80</v>
      </c>
      <c r="C20" s="136">
        <f>Retailers!AX20-Retailers!BH20</f>
        <v>34.184198329794469</v>
      </c>
      <c r="D20" s="118"/>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row>
    <row r="21" spans="1:34" ht="16.7" customHeight="1">
      <c r="A21" s="116"/>
      <c r="B21" s="135" t="s">
        <v>83</v>
      </c>
      <c r="C21" s="136">
        <f>Retailers!AX21-Retailers!BH21</f>
        <v>7.0485006901577947</v>
      </c>
      <c r="D21" s="118"/>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row>
    <row r="22" spans="1:34" ht="16.7" customHeight="1">
      <c r="A22" s="116"/>
      <c r="B22" s="135" t="s">
        <v>119</v>
      </c>
      <c r="C22" s="136">
        <f>Retailers!AX22-Retailers!BH22</f>
        <v>-2.4036008128288824</v>
      </c>
      <c r="D22" s="118"/>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row>
    <row r="23" spans="1:34" ht="16.7" customHeight="1">
      <c r="A23" s="116"/>
      <c r="B23" s="137" t="s">
        <v>120</v>
      </c>
      <c r="C23" s="138">
        <f>Retailers!AX23-Retailers!BH23</f>
        <v>3.809821618753638</v>
      </c>
      <c r="D23" s="131"/>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row>
    <row r="24" spans="1:34" ht="16.7" customHeight="1">
      <c r="A24" s="116"/>
      <c r="B24" s="116"/>
      <c r="C24" s="117"/>
      <c r="D24" s="131"/>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row>
    <row r="25" spans="1:34" ht="16.7" customHeight="1">
      <c r="A25" s="116"/>
      <c r="B25" s="116"/>
      <c r="C25" s="117"/>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row>
    <row r="26" spans="1:34" ht="16.7" customHeight="1">
      <c r="A26" s="116"/>
      <c r="B26" s="116"/>
      <c r="C26" s="117"/>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row>
    <row r="27" spans="1:34" ht="16.7" customHeight="1">
      <c r="A27" s="116"/>
      <c r="B27" s="116"/>
      <c r="C27" s="132"/>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row>
    <row r="28" spans="1:34" ht="16.7" customHeight="1">
      <c r="A28" s="116"/>
      <c r="B28" s="116"/>
      <c r="C28" s="117"/>
      <c r="D28" s="118"/>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row>
    <row r="29" spans="1:34">
      <c r="A29" s="116"/>
      <c r="B29" s="116"/>
      <c r="C29" s="117"/>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row>
    <row r="30" spans="1:34">
      <c r="A30" s="116"/>
      <c r="B30" s="116"/>
      <c r="C30" s="117"/>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row>
    <row r="31" spans="1:34">
      <c r="A31" s="116"/>
      <c r="B31" s="116"/>
      <c r="C31" s="117"/>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row>
    <row r="32" spans="1:34">
      <c r="A32" s="116"/>
      <c r="B32" s="116"/>
      <c r="C32" s="117"/>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row>
    <row r="33" spans="1:48">
      <c r="A33" s="116"/>
      <c r="B33" s="116"/>
      <c r="C33" s="117"/>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row>
    <row r="34" spans="1:48">
      <c r="A34" s="116"/>
      <c r="B34" s="116"/>
      <c r="C34" s="117"/>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row>
    <row r="35" spans="1:48">
      <c r="A35" s="116"/>
      <c r="B35" s="116"/>
      <c r="C35" s="117"/>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row>
    <row r="36" spans="1:48">
      <c r="A36" s="116"/>
      <c r="B36" s="116"/>
      <c r="C36" s="117"/>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row>
    <row r="37" spans="1:48">
      <c r="A37" s="116"/>
      <c r="B37" s="116"/>
      <c r="C37" s="117"/>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row>
    <row r="38" spans="1:48" s="2" customFormat="1" ht="60.75" customHeight="1">
      <c r="B38" s="163" t="s">
        <v>148</v>
      </c>
      <c r="C38" s="163"/>
      <c r="D38" s="163"/>
      <c r="E38" s="163"/>
      <c r="F38" s="163"/>
      <c r="G38" s="163"/>
      <c r="H38" s="163"/>
      <c r="I38" s="163"/>
      <c r="J38" s="163"/>
      <c r="K38" s="163"/>
      <c r="L38" s="163"/>
      <c r="M38" s="163"/>
      <c r="N38" s="163"/>
      <c r="O38" s="163"/>
      <c r="P38" s="163"/>
      <c r="Q38" s="163"/>
      <c r="R38" s="163"/>
      <c r="S38" s="164"/>
      <c r="T38" s="164"/>
      <c r="AI38" s="11"/>
      <c r="AV38" s="11"/>
    </row>
    <row r="39" spans="1:48">
      <c r="A39" s="116"/>
      <c r="B39" s="116"/>
      <c r="C39" s="117"/>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row>
    <row r="40" spans="1:48">
      <c r="A40" s="116"/>
      <c r="B40" s="116"/>
      <c r="C40" s="117"/>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row>
    <row r="41" spans="1:48">
      <c r="A41" s="116"/>
      <c r="B41" s="116"/>
      <c r="C41" s="117"/>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row>
    <row r="42" spans="1:48">
      <c r="A42" s="116"/>
      <c r="B42" s="116"/>
      <c r="C42" s="117"/>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row>
    <row r="43" spans="1:48">
      <c r="A43" s="116"/>
      <c r="B43" s="116"/>
      <c r="C43" s="117"/>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row>
    <row r="44" spans="1:48">
      <c r="A44" s="116"/>
      <c r="B44" s="116"/>
      <c r="C44" s="117"/>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row>
    <row r="45" spans="1:48">
      <c r="A45" s="116"/>
      <c r="B45" s="116"/>
      <c r="C45" s="117"/>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row>
    <row r="46" spans="1:48">
      <c r="A46" s="116"/>
      <c r="B46" s="116"/>
      <c r="C46" s="117"/>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row>
    <row r="47" spans="1:48">
      <c r="A47" s="116"/>
      <c r="B47" s="116"/>
      <c r="C47" s="117"/>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row>
    <row r="48" spans="1:48">
      <c r="A48" s="116"/>
      <c r="B48" s="116"/>
      <c r="C48" s="117"/>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row>
    <row r="49" spans="1:34">
      <c r="A49" s="116"/>
      <c r="B49" s="116"/>
      <c r="C49" s="117"/>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row>
    <row r="50" spans="1:34">
      <c r="A50" s="116"/>
      <c r="B50" s="116"/>
      <c r="C50" s="117"/>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row>
    <row r="51" spans="1:34">
      <c r="A51" s="116"/>
      <c r="B51" s="116"/>
      <c r="C51" s="117"/>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row>
    <row r="52" spans="1:34">
      <c r="A52" s="116"/>
      <c r="B52" s="116"/>
      <c r="C52" s="117"/>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row>
    <row r="53" spans="1:34">
      <c r="A53" s="116"/>
      <c r="B53" s="116"/>
      <c r="C53" s="117"/>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row>
    <row r="54" spans="1:34">
      <c r="A54" s="116"/>
      <c r="B54" s="116"/>
      <c r="C54" s="117"/>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row>
    <row r="55" spans="1:34">
      <c r="A55" s="116"/>
      <c r="B55" s="116"/>
      <c r="C55" s="117"/>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row>
    <row r="56" spans="1:34">
      <c r="A56" s="116"/>
      <c r="B56" s="116"/>
      <c r="C56" s="117"/>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row>
    <row r="57" spans="1:34">
      <c r="A57" s="116"/>
      <c r="B57" s="116"/>
      <c r="C57" s="117"/>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row>
    <row r="58" spans="1:34">
      <c r="A58" s="116"/>
      <c r="B58" s="116"/>
      <c r="C58" s="117"/>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row>
    <row r="59" spans="1:34">
      <c r="A59" s="116"/>
      <c r="B59" s="116"/>
      <c r="C59" s="117"/>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row>
    <row r="60" spans="1:34">
      <c r="A60" s="116"/>
      <c r="B60" s="116"/>
      <c r="C60" s="117"/>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row>
    <row r="61" spans="1:34">
      <c r="A61" s="116"/>
      <c r="B61" s="116"/>
      <c r="C61" s="117"/>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row>
    <row r="62" spans="1:34">
      <c r="A62" s="116"/>
      <c r="B62" s="116"/>
      <c r="C62" s="117"/>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row>
    <row r="63" spans="1:34">
      <c r="A63" s="116"/>
      <c r="B63" s="116"/>
      <c r="C63" s="117"/>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row>
    <row r="64" spans="1:34">
      <c r="A64" s="116"/>
      <c r="B64" s="116"/>
      <c r="C64" s="117"/>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row>
    <row r="65" spans="1:34">
      <c r="A65" s="116"/>
      <c r="B65" s="116"/>
      <c r="C65" s="117"/>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row>
    <row r="66" spans="1:34">
      <c r="A66" s="116"/>
      <c r="B66" s="116"/>
      <c r="C66" s="117"/>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row>
    <row r="67" spans="1:34">
      <c r="A67" s="116"/>
      <c r="B67" s="116"/>
      <c r="C67" s="117"/>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row>
    <row r="68" spans="1:34">
      <c r="A68" s="116"/>
      <c r="B68" s="116"/>
      <c r="C68" s="117"/>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row>
    <row r="69" spans="1:34">
      <c r="A69" s="116"/>
      <c r="B69" s="116"/>
      <c r="C69" s="117"/>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row>
    <row r="70" spans="1:34">
      <c r="A70" s="116"/>
      <c r="B70" s="116"/>
      <c r="C70" s="117"/>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row>
    <row r="71" spans="1:34">
      <c r="A71" s="116"/>
      <c r="B71" s="116"/>
      <c r="C71" s="117"/>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row>
    <row r="72" spans="1:34">
      <c r="A72" s="116"/>
      <c r="B72" s="116"/>
      <c r="C72" s="117"/>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row>
    <row r="73" spans="1:34">
      <c r="A73" s="116"/>
      <c r="B73" s="116"/>
      <c r="C73" s="117"/>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row>
    <row r="74" spans="1:34">
      <c r="A74" s="116"/>
      <c r="B74" s="116"/>
      <c r="C74" s="117"/>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row>
    <row r="75" spans="1:34">
      <c r="A75" s="116"/>
      <c r="B75" s="116"/>
      <c r="C75" s="117"/>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row>
    <row r="76" spans="1:34">
      <c r="A76" s="116"/>
      <c r="B76" s="116"/>
      <c r="C76" s="117"/>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row>
    <row r="77" spans="1:34">
      <c r="A77" s="116"/>
      <c r="B77" s="116"/>
      <c r="C77" s="117"/>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row>
    <row r="78" spans="1:34">
      <c r="A78" s="116"/>
      <c r="B78" s="116"/>
      <c r="C78" s="117"/>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row>
    <row r="79" spans="1:34">
      <c r="A79" s="116"/>
      <c r="B79" s="116"/>
      <c r="C79" s="117"/>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row>
    <row r="80" spans="1:34">
      <c r="A80" s="116"/>
      <c r="B80" s="116"/>
      <c r="C80" s="117"/>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row>
    <row r="81" spans="1:34">
      <c r="A81" s="116"/>
      <c r="B81" s="116"/>
      <c r="C81" s="117"/>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row>
    <row r="82" spans="1:34">
      <c r="A82" s="116"/>
      <c r="B82" s="116"/>
      <c r="C82" s="117"/>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row>
    <row r="83" spans="1:34">
      <c r="A83" s="116"/>
      <c r="B83" s="116"/>
      <c r="C83" s="117"/>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row>
    <row r="84" spans="1:34">
      <c r="A84" s="116"/>
      <c r="B84" s="116"/>
      <c r="C84" s="117"/>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row>
    <row r="85" spans="1:34">
      <c r="A85" s="116"/>
      <c r="B85" s="116"/>
      <c r="C85" s="117"/>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row>
    <row r="86" spans="1:34">
      <c r="A86" s="116"/>
      <c r="B86" s="116"/>
      <c r="C86" s="117"/>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row>
    <row r="87" spans="1:34">
      <c r="A87" s="116"/>
      <c r="B87" s="116"/>
      <c r="C87" s="117"/>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row>
    <row r="88" spans="1:34">
      <c r="A88" s="116"/>
      <c r="B88" s="116"/>
      <c r="C88" s="117"/>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row>
    <row r="89" spans="1:34">
      <c r="A89" s="116"/>
      <c r="B89" s="116"/>
      <c r="C89" s="117"/>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row>
    <row r="90" spans="1:34">
      <c r="A90" s="116"/>
      <c r="B90" s="116"/>
      <c r="C90" s="117"/>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row>
    <row r="91" spans="1:34">
      <c r="A91" s="116"/>
      <c r="B91" s="116"/>
      <c r="C91" s="117"/>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row>
    <row r="92" spans="1:34">
      <c r="A92" s="116"/>
      <c r="B92" s="116"/>
      <c r="C92" s="117"/>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row>
    <row r="93" spans="1:34">
      <c r="A93" s="116"/>
      <c r="B93" s="116"/>
      <c r="C93" s="117"/>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row>
    <row r="94" spans="1:34">
      <c r="A94" s="116"/>
      <c r="B94" s="116"/>
      <c r="C94" s="117"/>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row>
    <row r="95" spans="1:34">
      <c r="A95" s="116"/>
      <c r="B95" s="116"/>
      <c r="C95" s="117"/>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row>
    <row r="96" spans="1:34">
      <c r="A96" s="116"/>
      <c r="B96" s="116"/>
      <c r="C96" s="117"/>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row>
    <row r="97" spans="1:34">
      <c r="A97" s="116"/>
      <c r="B97" s="116"/>
      <c r="C97" s="117"/>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row>
    <row r="98" spans="1:34">
      <c r="A98" s="116"/>
      <c r="B98" s="116"/>
      <c r="C98" s="117"/>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row>
    <row r="99" spans="1:34">
      <c r="A99" s="116"/>
      <c r="B99" s="116"/>
      <c r="C99" s="117"/>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row>
    <row r="100" spans="1:34">
      <c r="A100" s="116"/>
      <c r="B100" s="116"/>
      <c r="C100" s="117"/>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row>
    <row r="101" spans="1:34">
      <c r="A101" s="116"/>
      <c r="B101" s="116"/>
      <c r="C101" s="117"/>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row>
    <row r="102" spans="1:34">
      <c r="A102" s="116"/>
      <c r="B102" s="116"/>
      <c r="C102" s="117"/>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row>
    <row r="103" spans="1:34">
      <c r="A103" s="116"/>
      <c r="B103" s="116"/>
      <c r="C103" s="117"/>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row>
    <row r="104" spans="1:34">
      <c r="A104" s="116"/>
      <c r="B104" s="116"/>
      <c r="C104" s="117"/>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row>
    <row r="105" spans="1:34">
      <c r="A105" s="116"/>
      <c r="B105" s="116"/>
      <c r="C105" s="117"/>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row>
    <row r="106" spans="1:34">
      <c r="A106" s="116"/>
      <c r="B106" s="116"/>
      <c r="C106" s="117"/>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row>
    <row r="107" spans="1:34">
      <c r="A107" s="116"/>
      <c r="B107" s="116"/>
      <c r="C107" s="117"/>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row>
    <row r="108" spans="1:34">
      <c r="A108" s="116"/>
      <c r="B108" s="116"/>
      <c r="C108" s="117"/>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row>
    <row r="109" spans="1:34">
      <c r="A109" s="116"/>
      <c r="B109" s="116"/>
      <c r="C109" s="117"/>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row>
    <row r="110" spans="1:34">
      <c r="A110" s="116"/>
      <c r="B110" s="116"/>
      <c r="C110" s="117"/>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row>
    <row r="111" spans="1:34">
      <c r="A111" s="116"/>
      <c r="B111" s="116"/>
      <c r="C111" s="117"/>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row>
    <row r="112" spans="1:34">
      <c r="A112" s="116"/>
      <c r="B112" s="116"/>
      <c r="C112" s="117"/>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row>
    <row r="113" spans="1:34">
      <c r="A113" s="116"/>
      <c r="B113" s="116"/>
      <c r="C113" s="117"/>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row>
    <row r="114" spans="1:34">
      <c r="A114" s="116"/>
      <c r="B114" s="116"/>
      <c r="C114" s="117"/>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row>
    <row r="115" spans="1:34">
      <c r="A115" s="116"/>
      <c r="B115" s="116"/>
      <c r="C115" s="117"/>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row>
    <row r="116" spans="1:34">
      <c r="A116" s="116"/>
      <c r="B116" s="116"/>
      <c r="C116" s="117"/>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row>
    <row r="117" spans="1:34">
      <c r="A117" s="116"/>
      <c r="B117" s="116"/>
      <c r="C117" s="117"/>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row>
    <row r="118" spans="1:34">
      <c r="A118" s="116"/>
      <c r="B118" s="116"/>
      <c r="C118" s="117"/>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row>
    <row r="119" spans="1:34">
      <c r="A119" s="116"/>
      <c r="B119" s="116"/>
      <c r="C119" s="117"/>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row>
    <row r="120" spans="1:34">
      <c r="A120" s="116"/>
      <c r="B120" s="116"/>
      <c r="C120" s="117"/>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row>
    <row r="121" spans="1:34">
      <c r="A121" s="116"/>
      <c r="B121" s="116"/>
      <c r="C121" s="117"/>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row>
    <row r="122" spans="1:34">
      <c r="A122" s="116"/>
      <c r="B122" s="116"/>
      <c r="C122" s="117"/>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row>
    <row r="123" spans="1:34">
      <c r="A123" s="116"/>
      <c r="B123" s="116"/>
      <c r="C123" s="117"/>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row>
    <row r="124" spans="1:34">
      <c r="A124" s="116"/>
      <c r="B124" s="116"/>
      <c r="C124" s="117"/>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row>
    <row r="125" spans="1:34">
      <c r="A125" s="116"/>
      <c r="B125" s="116"/>
      <c r="C125" s="117"/>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row>
    <row r="126" spans="1:34">
      <c r="A126" s="116"/>
      <c r="B126" s="116"/>
      <c r="C126" s="117"/>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row>
    <row r="127" spans="1:34">
      <c r="A127" s="116"/>
      <c r="B127" s="116"/>
      <c r="C127" s="117"/>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row>
    <row r="128" spans="1:34">
      <c r="A128" s="116"/>
      <c r="B128" s="116"/>
      <c r="C128" s="117"/>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row>
    <row r="129" spans="1:34">
      <c r="A129" s="116"/>
      <c r="B129" s="116"/>
      <c r="C129" s="117"/>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row>
    <row r="130" spans="1:34">
      <c r="A130" s="116"/>
      <c r="B130" s="116"/>
      <c r="C130" s="117"/>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row>
    <row r="131" spans="1:34">
      <c r="A131" s="116"/>
      <c r="B131" s="116"/>
      <c r="C131" s="117"/>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row>
    <row r="132" spans="1:34">
      <c r="A132" s="116"/>
      <c r="B132" s="116"/>
      <c r="C132" s="117"/>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row>
    <row r="133" spans="1:34">
      <c r="A133" s="116"/>
      <c r="B133" s="116"/>
      <c r="C133" s="117"/>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row>
    <row r="134" spans="1:34">
      <c r="A134" s="116"/>
      <c r="B134" s="116"/>
      <c r="C134" s="117"/>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row>
    <row r="135" spans="1:34">
      <c r="A135" s="116"/>
      <c r="B135" s="116"/>
      <c r="C135" s="117"/>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row>
    <row r="136" spans="1:34">
      <c r="A136" s="116"/>
      <c r="B136" s="116"/>
      <c r="C136" s="117"/>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row>
    <row r="137" spans="1:34">
      <c r="A137" s="116"/>
      <c r="B137" s="116"/>
      <c r="C137" s="117"/>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row>
    <row r="138" spans="1:34">
      <c r="A138" s="116"/>
      <c r="B138" s="116"/>
      <c r="C138" s="117"/>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row>
    <row r="139" spans="1:34">
      <c r="A139" s="116"/>
      <c r="B139" s="116"/>
      <c r="C139" s="117"/>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row>
    <row r="140" spans="1:34">
      <c r="A140" s="116"/>
      <c r="B140" s="116"/>
      <c r="C140" s="117"/>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row>
    <row r="141" spans="1:34">
      <c r="A141" s="116"/>
      <c r="B141" s="116"/>
      <c r="C141" s="117"/>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row>
    <row r="142" spans="1:34">
      <c r="A142" s="116"/>
      <c r="B142" s="116"/>
      <c r="C142" s="117"/>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row>
    <row r="143" spans="1:34">
      <c r="A143" s="116"/>
      <c r="B143" s="116"/>
      <c r="C143" s="117"/>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row>
    <row r="144" spans="1:34">
      <c r="A144" s="116"/>
      <c r="B144" s="116"/>
      <c r="C144" s="117"/>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row>
    <row r="145" spans="1:34">
      <c r="A145" s="116"/>
      <c r="B145" s="116"/>
      <c r="C145" s="117"/>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row>
    <row r="146" spans="1:34">
      <c r="A146" s="116"/>
      <c r="B146" s="116"/>
      <c r="C146" s="117"/>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row>
    <row r="147" spans="1:34">
      <c r="A147" s="116"/>
      <c r="B147" s="116"/>
      <c r="C147" s="117"/>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row>
    <row r="148" spans="1:34">
      <c r="A148" s="116"/>
      <c r="B148" s="116"/>
      <c r="C148" s="117"/>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row>
    <row r="149" spans="1:34">
      <c r="A149" s="116"/>
      <c r="B149" s="116"/>
      <c r="C149" s="117"/>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row>
    <row r="150" spans="1:34">
      <c r="A150" s="116"/>
      <c r="B150" s="116"/>
      <c r="C150" s="117"/>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row>
    <row r="151" spans="1:34">
      <c r="A151" s="116"/>
      <c r="B151" s="116"/>
      <c r="C151" s="117"/>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row>
    <row r="152" spans="1:34">
      <c r="A152" s="116"/>
      <c r="B152" s="116"/>
      <c r="C152" s="117"/>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row>
    <row r="153" spans="1:34">
      <c r="A153" s="116"/>
      <c r="B153" s="116"/>
      <c r="C153" s="117"/>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row>
    <row r="154" spans="1:34">
      <c r="A154" s="116"/>
      <c r="B154" s="116"/>
      <c r="C154" s="117"/>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row>
    <row r="155" spans="1:34">
      <c r="A155" s="116"/>
      <c r="B155" s="116"/>
      <c r="C155" s="117"/>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row>
    <row r="156" spans="1:34">
      <c r="A156" s="116"/>
      <c r="B156" s="116"/>
      <c r="C156" s="117"/>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row>
    <row r="157" spans="1:34">
      <c r="A157" s="116"/>
      <c r="B157" s="116"/>
      <c r="C157" s="117"/>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row>
    <row r="158" spans="1:34">
      <c r="A158" s="116"/>
      <c r="B158" s="116"/>
      <c r="C158" s="117"/>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row>
    <row r="159" spans="1:34">
      <c r="A159" s="116"/>
      <c r="B159" s="116"/>
      <c r="C159" s="117"/>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row>
    <row r="160" spans="1:34">
      <c r="A160" s="116"/>
      <c r="B160" s="116"/>
      <c r="C160" s="117"/>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row>
    <row r="161" spans="1:34">
      <c r="A161" s="116"/>
      <c r="B161" s="116"/>
      <c r="C161" s="117"/>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row>
    <row r="162" spans="1:34">
      <c r="A162" s="116"/>
      <c r="B162" s="116"/>
      <c r="C162" s="117"/>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row>
    <row r="163" spans="1:34">
      <c r="A163" s="116"/>
      <c r="B163" s="116"/>
      <c r="C163" s="117"/>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row>
    <row r="164" spans="1:34">
      <c r="A164" s="116"/>
      <c r="B164" s="116"/>
      <c r="C164" s="117"/>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row>
    <row r="165" spans="1:34">
      <c r="A165" s="116"/>
      <c r="B165" s="116"/>
      <c r="C165" s="117"/>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row>
    <row r="166" spans="1:34">
      <c r="A166" s="116"/>
      <c r="B166" s="116"/>
      <c r="C166" s="117"/>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row>
    <row r="167" spans="1:34">
      <c r="A167" s="116"/>
      <c r="B167" s="116"/>
      <c r="C167" s="117"/>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row>
    <row r="168" spans="1:34">
      <c r="A168" s="116"/>
      <c r="B168" s="116"/>
      <c r="C168" s="117"/>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row>
    <row r="169" spans="1:34">
      <c r="A169" s="116"/>
      <c r="B169" s="116"/>
      <c r="C169" s="117"/>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row>
    <row r="170" spans="1:34">
      <c r="A170" s="116"/>
      <c r="B170" s="116"/>
      <c r="C170" s="117"/>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row>
    <row r="171" spans="1:34">
      <c r="A171" s="116"/>
      <c r="B171" s="116"/>
      <c r="C171" s="117"/>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row>
    <row r="172" spans="1:34">
      <c r="B172" s="101"/>
      <c r="C172" s="104"/>
    </row>
    <row r="173" spans="1:34">
      <c r="B173" s="101"/>
      <c r="C173" s="104"/>
    </row>
    <row r="174" spans="1:34">
      <c r="B174" s="101"/>
      <c r="C174" s="104"/>
    </row>
    <row r="175" spans="1:34">
      <c r="B175" s="101"/>
      <c r="C175" s="104"/>
    </row>
    <row r="176" spans="1:34">
      <c r="B176" s="101"/>
      <c r="C176" s="104"/>
    </row>
    <row r="177" spans="2:3">
      <c r="B177" s="101"/>
      <c r="C177" s="104"/>
    </row>
    <row r="178" spans="2:3">
      <c r="B178" s="101"/>
      <c r="C178" s="104"/>
    </row>
    <row r="179" spans="2:3">
      <c r="B179" s="101"/>
      <c r="C179" s="104"/>
    </row>
    <row r="180" spans="2:3">
      <c r="B180" s="101"/>
      <c r="C180" s="104"/>
    </row>
    <row r="181" spans="2:3">
      <c r="B181" s="101"/>
      <c r="C181" s="104"/>
    </row>
    <row r="182" spans="2:3">
      <c r="B182" s="101"/>
      <c r="C182" s="104"/>
    </row>
    <row r="183" spans="2:3">
      <c r="B183" s="101"/>
      <c r="C183" s="104"/>
    </row>
    <row r="184" spans="2:3">
      <c r="B184" s="101"/>
      <c r="C184" s="104"/>
    </row>
    <row r="185" spans="2:3">
      <c r="B185" s="101"/>
      <c r="C185" s="104"/>
    </row>
    <row r="186" spans="2:3">
      <c r="B186" s="101"/>
      <c r="C186" s="104"/>
    </row>
    <row r="187" spans="2:3">
      <c r="B187" s="101"/>
      <c r="C187" s="104"/>
    </row>
    <row r="188" spans="2:3">
      <c r="B188" s="101"/>
      <c r="C188" s="104"/>
    </row>
    <row r="189" spans="2:3">
      <c r="B189" s="101"/>
      <c r="C189" s="104"/>
    </row>
    <row r="190" spans="2:3">
      <c r="B190" s="101"/>
      <c r="C190" s="104"/>
    </row>
    <row r="191" spans="2:3">
      <c r="B191" s="101"/>
      <c r="C191" s="104"/>
    </row>
    <row r="192" spans="2:3">
      <c r="B192" s="101"/>
      <c r="C192" s="104"/>
    </row>
    <row r="193" spans="2:3">
      <c r="B193" s="101"/>
      <c r="C193" s="104"/>
    </row>
    <row r="194" spans="2:3">
      <c r="B194" s="101"/>
      <c r="C194" s="104"/>
    </row>
    <row r="195" spans="2:3">
      <c r="B195" s="101"/>
      <c r="C195" s="104"/>
    </row>
    <row r="196" spans="2:3">
      <c r="B196" s="101"/>
      <c r="C196" s="104"/>
    </row>
    <row r="197" spans="2:3">
      <c r="B197" s="101"/>
      <c r="C197" s="104"/>
    </row>
    <row r="198" spans="2:3">
      <c r="B198" s="101"/>
      <c r="C198" s="104"/>
    </row>
    <row r="199" spans="2:3">
      <c r="B199" s="101"/>
      <c r="C199" s="104"/>
    </row>
    <row r="200" spans="2:3">
      <c r="B200" s="101"/>
      <c r="C200" s="104"/>
    </row>
    <row r="201" spans="2:3">
      <c r="B201" s="101"/>
      <c r="C201" s="104"/>
    </row>
    <row r="202" spans="2:3">
      <c r="B202" s="101"/>
      <c r="C202" s="104"/>
    </row>
    <row r="203" spans="2:3">
      <c r="B203" s="101"/>
      <c r="C203" s="104"/>
    </row>
    <row r="204" spans="2:3">
      <c r="B204" s="101"/>
      <c r="C204" s="104"/>
    </row>
    <row r="205" spans="2:3">
      <c r="B205" s="101"/>
      <c r="C205" s="104"/>
    </row>
    <row r="206" spans="2:3">
      <c r="B206" s="101"/>
      <c r="C206" s="104"/>
    </row>
    <row r="207" spans="2:3">
      <c r="B207" s="101"/>
      <c r="C207" s="104"/>
    </row>
    <row r="208" spans="2:3">
      <c r="B208" s="101"/>
      <c r="C208" s="104"/>
    </row>
    <row r="209" spans="2:3">
      <c r="B209" s="101"/>
      <c r="C209" s="104"/>
    </row>
    <row r="210" spans="2:3">
      <c r="B210" s="101"/>
      <c r="C210" s="104"/>
    </row>
    <row r="211" spans="2:3">
      <c r="B211" s="101"/>
      <c r="C211" s="104"/>
    </row>
    <row r="212" spans="2:3">
      <c r="B212" s="101"/>
      <c r="C212" s="104"/>
    </row>
    <row r="213" spans="2:3">
      <c r="B213" s="101"/>
      <c r="C213" s="104"/>
    </row>
    <row r="214" spans="2:3">
      <c r="B214" s="101"/>
      <c r="C214" s="104"/>
    </row>
    <row r="215" spans="2:3">
      <c r="B215" s="101"/>
      <c r="C215" s="104"/>
    </row>
    <row r="216" spans="2:3">
      <c r="B216" s="101"/>
      <c r="C216" s="104"/>
    </row>
    <row r="217" spans="2:3">
      <c r="B217" s="101"/>
      <c r="C217" s="104"/>
    </row>
    <row r="218" spans="2:3">
      <c r="B218" s="101"/>
      <c r="C218" s="104"/>
    </row>
    <row r="219" spans="2:3">
      <c r="B219" s="101"/>
      <c r="C219" s="104"/>
    </row>
    <row r="220" spans="2:3">
      <c r="B220" s="101"/>
      <c r="C220" s="104"/>
    </row>
    <row r="221" spans="2:3">
      <c r="B221" s="101"/>
      <c r="C221" s="104"/>
    </row>
    <row r="222" spans="2:3">
      <c r="B222" s="101"/>
      <c r="C222" s="104"/>
    </row>
    <row r="223" spans="2:3">
      <c r="B223" s="101"/>
      <c r="C223" s="104"/>
    </row>
    <row r="224" spans="2:3">
      <c r="B224" s="101"/>
      <c r="C224" s="104"/>
    </row>
    <row r="225" spans="2:3">
      <c r="B225" s="101"/>
      <c r="C225" s="104"/>
    </row>
    <row r="226" spans="2:3">
      <c r="B226" s="101"/>
      <c r="C226" s="104"/>
    </row>
    <row r="227" spans="2:3">
      <c r="B227" s="101"/>
      <c r="C227" s="104"/>
    </row>
    <row r="228" spans="2:3">
      <c r="B228" s="101"/>
      <c r="C228" s="104"/>
    </row>
    <row r="229" spans="2:3">
      <c r="B229" s="101"/>
      <c r="C229" s="104"/>
    </row>
    <row r="230" spans="2:3">
      <c r="B230" s="101"/>
      <c r="C230" s="104"/>
    </row>
    <row r="231" spans="2:3">
      <c r="B231" s="101"/>
      <c r="C231" s="104"/>
    </row>
    <row r="232" spans="2:3">
      <c r="B232" s="101"/>
      <c r="C232" s="104"/>
    </row>
    <row r="233" spans="2:3">
      <c r="B233" s="101"/>
      <c r="C233" s="104"/>
    </row>
    <row r="234" spans="2:3">
      <c r="B234" s="101"/>
      <c r="C234" s="104"/>
    </row>
    <row r="235" spans="2:3">
      <c r="B235" s="101"/>
      <c r="C235" s="104"/>
    </row>
    <row r="236" spans="2:3">
      <c r="B236" s="101"/>
      <c r="C236" s="104"/>
    </row>
    <row r="237" spans="2:3">
      <c r="B237" s="101"/>
      <c r="C237" s="104"/>
    </row>
    <row r="238" spans="2:3">
      <c r="B238" s="101"/>
      <c r="C238" s="104"/>
    </row>
    <row r="239" spans="2:3">
      <c r="B239" s="101"/>
      <c r="C239" s="104"/>
    </row>
    <row r="240" spans="2:3">
      <c r="B240" s="101"/>
      <c r="C240" s="104"/>
    </row>
    <row r="241" spans="2:3">
      <c r="B241" s="101"/>
      <c r="C241" s="104"/>
    </row>
    <row r="242" spans="2:3">
      <c r="B242" s="101"/>
      <c r="C242" s="104"/>
    </row>
    <row r="243" spans="2:3">
      <c r="B243" s="101"/>
      <c r="C243" s="104"/>
    </row>
    <row r="244" spans="2:3">
      <c r="B244" s="101"/>
      <c r="C244" s="104"/>
    </row>
    <row r="245" spans="2:3">
      <c r="B245" s="101"/>
      <c r="C245" s="104"/>
    </row>
    <row r="246" spans="2:3">
      <c r="B246" s="101"/>
      <c r="C246" s="104"/>
    </row>
    <row r="247" spans="2:3">
      <c r="B247" s="101"/>
      <c r="C247" s="104"/>
    </row>
    <row r="248" spans="2:3">
      <c r="B248" s="101"/>
      <c r="C248" s="104"/>
    </row>
    <row r="249" spans="2:3">
      <c r="B249" s="101"/>
      <c r="C249" s="104"/>
    </row>
    <row r="250" spans="2:3">
      <c r="B250" s="101"/>
      <c r="C250" s="104"/>
    </row>
    <row r="251" spans="2:3">
      <c r="B251" s="101"/>
      <c r="C251" s="104"/>
    </row>
    <row r="252" spans="2:3">
      <c r="B252" s="101"/>
      <c r="C252" s="104"/>
    </row>
    <row r="253" spans="2:3">
      <c r="B253" s="101"/>
      <c r="C253" s="104"/>
    </row>
    <row r="254" spans="2:3">
      <c r="B254" s="101"/>
      <c r="C254" s="104"/>
    </row>
    <row r="255" spans="2:3">
      <c r="B255" s="101"/>
      <c r="C255" s="104"/>
    </row>
    <row r="256" spans="2:3">
      <c r="B256" s="101"/>
      <c r="C256" s="104"/>
    </row>
    <row r="257" spans="2:3">
      <c r="B257" s="101"/>
      <c r="C257" s="104"/>
    </row>
    <row r="258" spans="2:3">
      <c r="B258" s="101"/>
      <c r="C258" s="104"/>
    </row>
    <row r="259" spans="2:3">
      <c r="B259" s="101"/>
      <c r="C259" s="104"/>
    </row>
    <row r="260" spans="2:3">
      <c r="B260" s="101"/>
      <c r="C260" s="104"/>
    </row>
    <row r="261" spans="2:3">
      <c r="B261" s="101"/>
      <c r="C261" s="104"/>
    </row>
    <row r="262" spans="2:3">
      <c r="B262" s="101"/>
      <c r="C262" s="104"/>
    </row>
    <row r="263" spans="2:3">
      <c r="B263" s="101"/>
      <c r="C263" s="104"/>
    </row>
    <row r="264" spans="2:3">
      <c r="B264" s="101"/>
      <c r="C264" s="104"/>
    </row>
    <row r="265" spans="2:3">
      <c r="B265" s="101"/>
      <c r="C265" s="104"/>
    </row>
    <row r="266" spans="2:3">
      <c r="B266" s="101"/>
      <c r="C266" s="104"/>
    </row>
    <row r="267" spans="2:3">
      <c r="B267" s="101"/>
      <c r="C267" s="104"/>
    </row>
    <row r="268" spans="2:3">
      <c r="B268" s="101"/>
      <c r="C268" s="104"/>
    </row>
    <row r="269" spans="2:3">
      <c r="B269" s="101"/>
      <c r="C269" s="104"/>
    </row>
    <row r="270" spans="2:3">
      <c r="B270" s="101"/>
      <c r="C270" s="104"/>
    </row>
  </sheetData>
  <mergeCells count="1">
    <mergeCell ref="B38:T38"/>
  </mergeCells>
  <pageMargins left="0.7" right="0.7" top="0.75" bottom="0.75" header="0.3" footer="0.3"/>
  <pageSetup paperSize="0" orientation="portrait" horizontalDpi="0" verticalDpi="0" copies="0" r:id="rId1"/>
  <drawing r:id="rId2"/>
</worksheet>
</file>

<file path=xl/worksheets/sheet5.xml><?xml version="1.0" encoding="utf-8"?>
<worksheet xmlns="http://schemas.openxmlformats.org/spreadsheetml/2006/main" xmlns:r="http://schemas.openxmlformats.org/officeDocument/2006/relationships">
  <dimension ref="A1:AT488"/>
  <sheetViews>
    <sheetView workbookViewId="0">
      <selection activeCell="A9" sqref="A9"/>
    </sheetView>
  </sheetViews>
  <sheetFormatPr defaultRowHeight="12.75"/>
  <cols>
    <col min="1" max="1" width="44.5703125" customWidth="1"/>
    <col min="2" max="2" width="35.85546875" customWidth="1"/>
    <col min="3" max="3" width="40.85546875" customWidth="1"/>
    <col min="4" max="4" width="34.85546875" style="102" customWidth="1"/>
  </cols>
  <sheetData>
    <row r="1" spans="1:41" s="153" customFormat="1" ht="57" customHeight="1">
      <c r="D1" s="154"/>
    </row>
    <row r="2" spans="1:41">
      <c r="A2" s="116"/>
      <c r="B2" s="116"/>
      <c r="C2" s="116"/>
      <c r="D2" s="117"/>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row>
    <row r="3" spans="1:41" s="103" customFormat="1" ht="29.25" customHeight="1">
      <c r="A3" s="148"/>
      <c r="B3" s="149" t="s">
        <v>251</v>
      </c>
      <c r="C3" s="150" t="s">
        <v>143</v>
      </c>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row>
    <row r="4" spans="1:41" s="103" customFormat="1" ht="16.7" customHeight="1">
      <c r="A4" s="148"/>
      <c r="B4" s="135" t="s">
        <v>94</v>
      </c>
      <c r="C4" s="136">
        <f>'Food &amp; Beverage Top 20'!AX16-'Food &amp; Beverage Top 20'!BH16</f>
        <v>29.55454320187561</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row>
    <row r="5" spans="1:41" s="103" customFormat="1" ht="16.7" customHeight="1">
      <c r="A5" s="148"/>
      <c r="B5" s="135" t="s">
        <v>108</v>
      </c>
      <c r="C5" s="136">
        <f>'Food &amp; Beverage Top 20'!AX23-'Food &amp; Beverage Top 20'!BH23</f>
        <v>28.327974070259394</v>
      </c>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row>
    <row r="6" spans="1:41" s="103" customFormat="1" ht="16.7" customHeight="1">
      <c r="A6" s="148"/>
      <c r="B6" s="135" t="s">
        <v>102</v>
      </c>
      <c r="C6" s="136">
        <f>'Food &amp; Beverage Top 20'!AX14-'Food &amp; Beverage Top 20'!BH14</f>
        <v>15.730114861844385</v>
      </c>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row>
    <row r="7" spans="1:41" s="103" customFormat="1" ht="16.7" customHeight="1">
      <c r="A7" s="148"/>
      <c r="B7" s="135" t="s">
        <v>117</v>
      </c>
      <c r="C7" s="136">
        <f>'Food &amp; Beverage Top 20'!AX13-'Food &amp; Beverage Top 20'!BH13</f>
        <v>13.566214121698591</v>
      </c>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row>
    <row r="8" spans="1:41" s="103" customFormat="1" ht="16.7" customHeight="1">
      <c r="A8" s="148"/>
      <c r="B8" s="135" t="s">
        <v>92</v>
      </c>
      <c r="C8" s="136">
        <f>'Food &amp; Beverage Top 20'!AX7-'Food &amp; Beverage Top 20'!BH7</f>
        <v>7.4420031342343371</v>
      </c>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row>
    <row r="9" spans="1:41" s="103" customFormat="1" ht="16.7" customHeight="1">
      <c r="A9" s="148"/>
      <c r="B9" s="135" t="s">
        <v>100</v>
      </c>
      <c r="C9" s="136">
        <f>'Food &amp; Beverage Top 20'!AX11-'Food &amp; Beverage Top 20'!BH11</f>
        <v>0.14934195416643448</v>
      </c>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row>
    <row r="10" spans="1:41" s="103" customFormat="1" ht="16.7" customHeight="1">
      <c r="A10" s="148"/>
      <c r="B10" s="135" t="s">
        <v>104</v>
      </c>
      <c r="C10" s="136">
        <f>'Food &amp; Beverage Top 20'!AX18-'Food &amp; Beverage Top 20'!BH18</f>
        <v>-2.485135008358391</v>
      </c>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row>
    <row r="11" spans="1:41" s="103" customFormat="1" ht="16.7" customHeight="1">
      <c r="A11" s="148"/>
      <c r="B11" s="135" t="s">
        <v>30</v>
      </c>
      <c r="C11" s="136">
        <f>'Food &amp; Beverage Top 20'!AX20-'Food &amp; Beverage Top 20'!BH20</f>
        <v>-4.9132486909091497</v>
      </c>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row>
    <row r="12" spans="1:41" s="103" customFormat="1" ht="16.7" customHeight="1">
      <c r="A12" s="148"/>
      <c r="B12" s="135" t="s">
        <v>97</v>
      </c>
      <c r="C12" s="136">
        <f>'Food &amp; Beverage Top 20'!AX17-'Food &amp; Beverage Top 20'!BH17</f>
        <v>-12.63972427984363</v>
      </c>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row>
    <row r="13" spans="1:41" s="103" customFormat="1" ht="16.7" customHeight="1">
      <c r="A13" s="148"/>
      <c r="B13" s="135" t="s">
        <v>36</v>
      </c>
      <c r="C13" s="136">
        <f>'Food &amp; Beverage Top 20'!AX22-'Food &amp; Beverage Top 20'!BH22</f>
        <v>-15.909787546333469</v>
      </c>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row>
    <row r="14" spans="1:41" s="103" customFormat="1" ht="16.7" customHeight="1">
      <c r="A14" s="148"/>
      <c r="B14" s="135" t="s">
        <v>26</v>
      </c>
      <c r="C14" s="136">
        <f>'Food &amp; Beverage Top 20'!AX15-'Food &amp; Beverage Top 20'!BH15</f>
        <v>-15.946126585049701</v>
      </c>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row>
    <row r="15" spans="1:41" s="103" customFormat="1" ht="16.7" customHeight="1">
      <c r="A15" s="148"/>
      <c r="B15" s="135" t="s">
        <v>39</v>
      </c>
      <c r="C15" s="136">
        <f>'Food &amp; Beverage Top 20'!AX10-'Food &amp; Beverage Top 20'!BH10</f>
        <v>-16.072282352882226</v>
      </c>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row>
    <row r="16" spans="1:41" s="103" customFormat="1" ht="16.7" customHeight="1">
      <c r="A16" s="148"/>
      <c r="B16" s="135" t="s">
        <v>105</v>
      </c>
      <c r="C16" s="136">
        <f>'Food &amp; Beverage Top 20'!AX19-'Food &amp; Beverage Top 20'!BH19</f>
        <v>-20.282285537971923</v>
      </c>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row>
    <row r="17" spans="1:46" s="103" customFormat="1" ht="16.7" customHeight="1">
      <c r="A17" s="148"/>
      <c r="B17" s="135" t="s">
        <v>85</v>
      </c>
      <c r="C17" s="136">
        <f>'Food &amp; Beverage Top 20'!AX12-'Food &amp; Beverage Top 20'!BH12</f>
        <v>-24.571306988232063</v>
      </c>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row>
    <row r="18" spans="1:46" s="103" customFormat="1" ht="16.7" customHeight="1">
      <c r="A18" s="148"/>
      <c r="B18" s="135" t="s">
        <v>113</v>
      </c>
      <c r="C18" s="136">
        <f>'Food &amp; Beverage Top 20'!AX6-'Food &amp; Beverage Top 20'!BH6</f>
        <v>-26.699667216202755</v>
      </c>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row>
    <row r="19" spans="1:46" s="103" customFormat="1" ht="16.7" customHeight="1">
      <c r="A19" s="148"/>
      <c r="B19" s="135" t="s">
        <v>115</v>
      </c>
      <c r="C19" s="136">
        <f>'Food &amp; Beverage Top 20'!AX5-'Food &amp; Beverage Top 20'!BH5</f>
        <v>-28.214475218745946</v>
      </c>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row>
    <row r="20" spans="1:46" s="103" customFormat="1" ht="16.7" customHeight="1">
      <c r="A20" s="148"/>
      <c r="B20" s="135" t="s">
        <v>89</v>
      </c>
      <c r="C20" s="136">
        <f>'Food &amp; Beverage Top 20'!AX8-'Food &amp; Beverage Top 20'!BH8</f>
        <v>-31.264538355605225</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row>
    <row r="21" spans="1:46" s="103" customFormat="1" ht="16.7" customHeight="1">
      <c r="A21" s="148"/>
      <c r="B21" s="135" t="s">
        <v>111</v>
      </c>
      <c r="C21" s="136">
        <f>'Food &amp; Beverage Top 20'!AX21-'Food &amp; Beverage Top 20'!BH21</f>
        <v>-34.381524336955088</v>
      </c>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row>
    <row r="22" spans="1:46" s="103" customFormat="1" ht="16.7" customHeight="1">
      <c r="A22" s="148"/>
      <c r="B22" s="135" t="s">
        <v>32</v>
      </c>
      <c r="C22" s="136">
        <f>'Food &amp; Beverage Top 20'!AX9-'Food &amp; Beverage Top 20'!BH9</f>
        <v>-51.332870418139073</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row>
    <row r="23" spans="1:46" s="103" customFormat="1" ht="16.7" customHeight="1">
      <c r="A23" s="148"/>
      <c r="B23" s="135" t="s">
        <v>18</v>
      </c>
      <c r="C23" s="136">
        <f>'Food &amp; Beverage Top 20'!AX4-'Food &amp; Beverage Top 20'!BH4</f>
        <v>-79.045913344958961</v>
      </c>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row>
    <row r="24" spans="1:46" s="103" customFormat="1" ht="16.7" customHeight="1">
      <c r="A24" s="148"/>
      <c r="B24" s="135" t="s">
        <v>119</v>
      </c>
      <c r="C24" s="161">
        <f>'Food &amp; Beverage Top 20'!AX24-'Food &amp; Beverage Top 20'!BH24</f>
        <v>-10.969533598768415</v>
      </c>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row>
    <row r="25" spans="1:46" s="103" customFormat="1" ht="16.7" customHeight="1">
      <c r="A25" s="148"/>
      <c r="B25" s="137" t="s">
        <v>120</v>
      </c>
      <c r="C25" s="162">
        <f>'Food &amp; Beverage Top 20'!AX25-'Food &amp; Beverage Top 20'!BH25</f>
        <v>-12.316883980215609</v>
      </c>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row>
    <row r="26" spans="1:46">
      <c r="A26" s="148"/>
      <c r="B26" s="116"/>
      <c r="C26" s="116"/>
      <c r="D26" s="117"/>
      <c r="E26" s="116"/>
      <c r="F26" s="116"/>
      <c r="G26" s="116"/>
      <c r="H26" s="116"/>
      <c r="I26" s="148"/>
      <c r="J26" s="148"/>
      <c r="K26" s="148"/>
      <c r="L26" s="148"/>
      <c r="M26" s="148"/>
      <c r="N26" s="148"/>
      <c r="O26" s="148"/>
      <c r="P26" s="148"/>
      <c r="Q26" s="148"/>
      <c r="R26" s="148"/>
      <c r="S26" s="148"/>
      <c r="T26" s="148"/>
      <c r="U26" s="148"/>
      <c r="V26" s="148"/>
      <c r="W26" s="148"/>
      <c r="X26" s="148"/>
      <c r="Y26" s="148"/>
      <c r="Z26" s="148"/>
      <c r="AA26" s="116"/>
      <c r="AB26" s="116"/>
      <c r="AC26" s="116"/>
      <c r="AD26" s="116"/>
      <c r="AE26" s="116"/>
      <c r="AF26" s="116"/>
      <c r="AG26" s="116"/>
      <c r="AH26" s="116"/>
      <c r="AI26" s="116"/>
      <c r="AJ26" s="116"/>
      <c r="AK26" s="116"/>
      <c r="AL26" s="116"/>
      <c r="AM26" s="116"/>
      <c r="AN26" s="116"/>
      <c r="AO26" s="116"/>
    </row>
    <row r="27" spans="1:46">
      <c r="A27" s="148"/>
      <c r="B27" s="116"/>
      <c r="C27" s="116"/>
      <c r="D27" s="117"/>
      <c r="E27" s="116"/>
      <c r="F27" s="116"/>
      <c r="G27" s="116"/>
      <c r="H27" s="116"/>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row>
    <row r="28" spans="1:46" s="2" customFormat="1" ht="58.5" customHeight="1">
      <c r="A28" s="165" t="s">
        <v>148</v>
      </c>
      <c r="B28" s="163"/>
      <c r="C28" s="163"/>
      <c r="D28" s="163"/>
      <c r="E28" s="163"/>
      <c r="F28" s="163"/>
      <c r="G28" s="163"/>
      <c r="H28" s="166"/>
      <c r="I28" s="166"/>
      <c r="J28" s="166"/>
      <c r="K28" s="166"/>
      <c r="L28" s="166"/>
      <c r="M28" s="166"/>
      <c r="N28" s="166"/>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T28" s="11"/>
    </row>
    <row r="29" spans="1:46">
      <c r="A29" s="148"/>
      <c r="B29" s="116"/>
      <c r="C29" s="116"/>
      <c r="D29" s="117"/>
      <c r="E29" s="116"/>
      <c r="F29" s="116"/>
      <c r="G29" s="116"/>
      <c r="H29" s="116"/>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row>
    <row r="30" spans="1:46">
      <c r="A30" s="148"/>
      <c r="B30" s="116"/>
      <c r="C30" s="116"/>
      <c r="D30" s="117"/>
      <c r="E30" s="116"/>
      <c r="F30" s="116"/>
      <c r="G30" s="116"/>
      <c r="H30" s="116"/>
      <c r="I30" s="148"/>
      <c r="J30" s="148"/>
      <c r="K30" s="148"/>
      <c r="L30" s="148"/>
      <c r="M30" s="148"/>
      <c r="N30" s="148"/>
      <c r="O30" s="148"/>
      <c r="P30" s="148"/>
      <c r="Q30" s="148"/>
      <c r="R30" s="148"/>
      <c r="S30" s="148"/>
      <c r="T30" s="148"/>
      <c r="U30" s="148"/>
      <c r="V30" s="148"/>
      <c r="W30" s="148"/>
      <c r="X30" s="148"/>
      <c r="Y30" s="148"/>
      <c r="Z30" s="148"/>
      <c r="AA30" s="116"/>
      <c r="AB30" s="116"/>
      <c r="AC30" s="116"/>
      <c r="AD30" s="116"/>
      <c r="AE30" s="116"/>
      <c r="AF30" s="116"/>
      <c r="AG30" s="116"/>
      <c r="AH30" s="116"/>
      <c r="AI30" s="116"/>
      <c r="AJ30" s="116"/>
      <c r="AK30" s="116"/>
      <c r="AL30" s="116"/>
      <c r="AM30" s="116"/>
      <c r="AN30" s="116"/>
      <c r="AO30" s="116"/>
    </row>
    <row r="31" spans="1:46">
      <c r="A31" s="148"/>
      <c r="B31" s="116"/>
      <c r="C31" s="116"/>
      <c r="D31" s="117"/>
      <c r="E31" s="116"/>
      <c r="F31" s="116"/>
      <c r="G31" s="116"/>
      <c r="H31" s="116"/>
      <c r="I31" s="148"/>
      <c r="J31" s="148"/>
      <c r="K31" s="148"/>
      <c r="L31" s="148"/>
      <c r="M31" s="148"/>
      <c r="N31" s="148"/>
      <c r="O31" s="148"/>
      <c r="P31" s="148"/>
      <c r="Q31" s="148"/>
      <c r="R31" s="148"/>
      <c r="S31" s="148"/>
      <c r="T31" s="148"/>
      <c r="U31" s="148"/>
      <c r="V31" s="148"/>
      <c r="W31" s="148"/>
      <c r="X31" s="148"/>
      <c r="Y31" s="148"/>
      <c r="Z31" s="148"/>
      <c r="AA31" s="116"/>
      <c r="AB31" s="116"/>
      <c r="AC31" s="116"/>
      <c r="AD31" s="116"/>
      <c r="AE31" s="116"/>
      <c r="AF31" s="116"/>
      <c r="AG31" s="116"/>
      <c r="AH31" s="116"/>
      <c r="AI31" s="116"/>
      <c r="AJ31" s="116"/>
      <c r="AK31" s="116"/>
      <c r="AL31" s="116"/>
      <c r="AM31" s="116"/>
      <c r="AN31" s="116"/>
      <c r="AO31" s="116"/>
    </row>
    <row r="32" spans="1:46">
      <c r="A32" s="116"/>
      <c r="B32" s="116"/>
      <c r="C32" s="116"/>
      <c r="D32" s="117"/>
      <c r="E32" s="116"/>
      <c r="F32" s="116"/>
      <c r="G32" s="116"/>
      <c r="H32" s="116"/>
      <c r="I32" s="148"/>
      <c r="J32" s="148"/>
      <c r="K32" s="148"/>
      <c r="L32" s="148"/>
      <c r="M32" s="148"/>
      <c r="N32" s="148"/>
      <c r="O32" s="148"/>
      <c r="P32" s="148"/>
      <c r="Q32" s="148"/>
      <c r="R32" s="148"/>
      <c r="S32" s="148"/>
      <c r="T32" s="148"/>
      <c r="U32" s="148"/>
      <c r="V32" s="148"/>
      <c r="W32" s="148"/>
      <c r="X32" s="148"/>
      <c r="Y32" s="148"/>
      <c r="Z32" s="148"/>
      <c r="AA32" s="116"/>
      <c r="AB32" s="116"/>
      <c r="AC32" s="116"/>
      <c r="AD32" s="116"/>
      <c r="AE32" s="116"/>
      <c r="AF32" s="116"/>
      <c r="AG32" s="116"/>
      <c r="AH32" s="116"/>
      <c r="AI32" s="116"/>
      <c r="AJ32" s="116"/>
      <c r="AK32" s="116"/>
      <c r="AL32" s="116"/>
      <c r="AM32" s="116"/>
      <c r="AN32" s="116"/>
      <c r="AO32" s="116"/>
    </row>
    <row r="33" spans="1:41">
      <c r="A33" s="116"/>
      <c r="B33" s="116"/>
      <c r="C33" s="116"/>
      <c r="D33" s="117"/>
      <c r="E33" s="116"/>
      <c r="F33" s="116"/>
      <c r="G33" s="116"/>
      <c r="H33" s="116"/>
      <c r="I33" s="148"/>
      <c r="J33" s="148"/>
      <c r="K33" s="148"/>
      <c r="L33" s="148"/>
      <c r="M33" s="148"/>
      <c r="N33" s="148"/>
      <c r="O33" s="148"/>
      <c r="P33" s="148"/>
      <c r="Q33" s="148"/>
      <c r="R33" s="148"/>
      <c r="S33" s="148"/>
      <c r="T33" s="148"/>
      <c r="U33" s="148"/>
      <c r="V33" s="148"/>
      <c r="W33" s="148"/>
      <c r="X33" s="148"/>
      <c r="Y33" s="148"/>
      <c r="Z33" s="148"/>
      <c r="AA33" s="116"/>
      <c r="AB33" s="116"/>
      <c r="AC33" s="116"/>
      <c r="AD33" s="116"/>
      <c r="AE33" s="116"/>
      <c r="AF33" s="116"/>
      <c r="AG33" s="116"/>
      <c r="AH33" s="116"/>
      <c r="AI33" s="116"/>
      <c r="AJ33" s="116"/>
      <c r="AK33" s="116"/>
      <c r="AL33" s="116"/>
      <c r="AM33" s="116"/>
      <c r="AN33" s="116"/>
      <c r="AO33" s="116"/>
    </row>
    <row r="34" spans="1:41">
      <c r="A34" s="116"/>
      <c r="B34" s="116"/>
      <c r="C34" s="116"/>
      <c r="D34" s="117"/>
      <c r="E34" s="116"/>
      <c r="F34" s="116"/>
      <c r="G34" s="116"/>
      <c r="H34" s="116"/>
      <c r="I34" s="148"/>
      <c r="J34" s="148"/>
      <c r="K34" s="148"/>
      <c r="L34" s="148"/>
      <c r="M34" s="148"/>
      <c r="N34" s="148"/>
      <c r="O34" s="148"/>
      <c r="P34" s="148"/>
      <c r="Q34" s="148"/>
      <c r="R34" s="148"/>
      <c r="S34" s="148"/>
      <c r="T34" s="148"/>
      <c r="U34" s="148"/>
      <c r="V34" s="148"/>
      <c r="W34" s="148"/>
      <c r="X34" s="148"/>
      <c r="Y34" s="148"/>
      <c r="Z34" s="148"/>
      <c r="AA34" s="116"/>
      <c r="AB34" s="116"/>
      <c r="AC34" s="116"/>
      <c r="AD34" s="116"/>
      <c r="AE34" s="116"/>
      <c r="AF34" s="116"/>
      <c r="AG34" s="116"/>
      <c r="AH34" s="116"/>
      <c r="AI34" s="116"/>
      <c r="AJ34" s="116"/>
      <c r="AK34" s="116"/>
      <c r="AL34" s="116"/>
      <c r="AM34" s="116"/>
      <c r="AN34" s="116"/>
      <c r="AO34" s="116"/>
    </row>
    <row r="35" spans="1:41">
      <c r="A35" s="116"/>
      <c r="B35" s="116"/>
      <c r="C35" s="116"/>
      <c r="D35" s="117"/>
      <c r="E35" s="116"/>
      <c r="F35" s="116"/>
      <c r="G35" s="116"/>
      <c r="H35" s="116"/>
      <c r="I35" s="148"/>
      <c r="J35" s="148"/>
      <c r="K35" s="148"/>
      <c r="L35" s="148"/>
      <c r="M35" s="148"/>
      <c r="N35" s="148"/>
      <c r="O35" s="148"/>
      <c r="P35" s="148"/>
      <c r="Q35" s="148"/>
      <c r="R35" s="148"/>
      <c r="S35" s="148"/>
      <c r="T35" s="148"/>
      <c r="U35" s="148"/>
      <c r="V35" s="148"/>
      <c r="W35" s="148"/>
      <c r="X35" s="148"/>
      <c r="Y35" s="148"/>
      <c r="Z35" s="148"/>
      <c r="AA35" s="116"/>
      <c r="AB35" s="116"/>
      <c r="AC35" s="116"/>
      <c r="AD35" s="116"/>
      <c r="AE35" s="116"/>
      <c r="AF35" s="116"/>
      <c r="AG35" s="116"/>
      <c r="AH35" s="116"/>
      <c r="AI35" s="116"/>
      <c r="AJ35" s="116"/>
      <c r="AK35" s="116"/>
      <c r="AL35" s="116"/>
      <c r="AM35" s="116"/>
      <c r="AN35" s="116"/>
      <c r="AO35" s="116"/>
    </row>
    <row r="36" spans="1:41">
      <c r="A36" s="116"/>
      <c r="B36" s="116"/>
      <c r="C36" s="116"/>
      <c r="D36" s="117"/>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row>
    <row r="37" spans="1:41">
      <c r="A37" s="116"/>
      <c r="B37" s="116"/>
      <c r="C37" s="116"/>
      <c r="D37" s="117"/>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row>
    <row r="38" spans="1:41">
      <c r="A38" s="116"/>
      <c r="B38" s="116"/>
      <c r="C38" s="116"/>
      <c r="D38" s="117"/>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row>
    <row r="39" spans="1:41">
      <c r="A39" s="116"/>
      <c r="B39" s="116"/>
      <c r="C39" s="116"/>
      <c r="D39" s="117"/>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row>
    <row r="40" spans="1:41">
      <c r="A40" s="116"/>
      <c r="B40" s="116"/>
      <c r="C40" s="116"/>
      <c r="D40" s="117"/>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row>
    <row r="41" spans="1:41">
      <c r="A41" s="116"/>
      <c r="B41" s="116"/>
      <c r="C41" s="116"/>
      <c r="D41" s="117"/>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row>
    <row r="42" spans="1:41">
      <c r="A42" s="116"/>
      <c r="B42" s="116"/>
      <c r="C42" s="116"/>
      <c r="D42" s="117"/>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row>
    <row r="43" spans="1:41">
      <c r="A43" s="116"/>
      <c r="B43" s="116"/>
      <c r="C43" s="116"/>
      <c r="D43" s="117"/>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row>
    <row r="44" spans="1:41">
      <c r="A44" s="116"/>
      <c r="B44" s="116"/>
      <c r="C44" s="116"/>
      <c r="D44" s="117"/>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row>
    <row r="45" spans="1:41">
      <c r="A45" s="116"/>
      <c r="B45" s="116"/>
      <c r="C45" s="116"/>
      <c r="D45" s="117"/>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row>
    <row r="46" spans="1:41">
      <c r="A46" s="116"/>
      <c r="B46" s="116"/>
      <c r="C46" s="116"/>
      <c r="D46" s="117"/>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row>
    <row r="47" spans="1:41">
      <c r="A47" s="116"/>
      <c r="B47" s="116"/>
      <c r="C47" s="116"/>
      <c r="D47" s="117"/>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row>
    <row r="48" spans="1:41">
      <c r="A48" s="116"/>
      <c r="B48" s="116"/>
      <c r="C48" s="116"/>
      <c r="D48" s="117"/>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row>
    <row r="49" spans="1:41">
      <c r="A49" s="116"/>
      <c r="B49" s="116"/>
      <c r="C49" s="116"/>
      <c r="D49" s="117"/>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row>
    <row r="50" spans="1:41">
      <c r="A50" s="116"/>
      <c r="B50" s="116"/>
      <c r="C50" s="116"/>
      <c r="D50" s="117"/>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row>
    <row r="51" spans="1:41">
      <c r="A51" s="116"/>
      <c r="B51" s="116"/>
      <c r="C51" s="116"/>
      <c r="D51" s="117"/>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row>
    <row r="52" spans="1:41">
      <c r="A52" s="116"/>
      <c r="B52" s="116"/>
      <c r="C52" s="116"/>
      <c r="D52" s="117"/>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row>
    <row r="53" spans="1:41">
      <c r="A53" s="116"/>
      <c r="B53" s="116"/>
      <c r="C53" s="116"/>
      <c r="D53" s="117"/>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row>
    <row r="54" spans="1:41">
      <c r="A54" s="116"/>
      <c r="B54" s="116"/>
      <c r="C54" s="116"/>
      <c r="D54" s="117"/>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row>
    <row r="55" spans="1:41">
      <c r="A55" s="116"/>
      <c r="B55" s="116"/>
      <c r="C55" s="116"/>
      <c r="D55" s="117"/>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row>
    <row r="56" spans="1:41">
      <c r="A56" s="116"/>
      <c r="B56" s="116"/>
      <c r="C56" s="116"/>
      <c r="D56" s="117"/>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row>
    <row r="57" spans="1:41">
      <c r="A57" s="116"/>
      <c r="B57" s="116"/>
      <c r="C57" s="116"/>
      <c r="D57" s="117"/>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row>
    <row r="58" spans="1:41">
      <c r="A58" s="116"/>
      <c r="B58" s="116"/>
      <c r="C58" s="116"/>
      <c r="D58" s="117"/>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row>
    <row r="59" spans="1:41">
      <c r="A59" s="116"/>
      <c r="B59" s="116"/>
      <c r="C59" s="116"/>
      <c r="D59" s="117"/>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row>
    <row r="60" spans="1:41">
      <c r="A60" s="116"/>
      <c r="B60" s="116"/>
      <c r="C60" s="116"/>
      <c r="D60" s="117"/>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row>
    <row r="61" spans="1:41">
      <c r="A61" s="116"/>
      <c r="B61" s="116"/>
      <c r="C61" s="116"/>
      <c r="D61" s="117"/>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row>
    <row r="62" spans="1:41">
      <c r="A62" s="116"/>
      <c r="B62" s="116"/>
      <c r="C62" s="116"/>
      <c r="D62" s="117"/>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row>
    <row r="63" spans="1:41">
      <c r="A63" s="116"/>
      <c r="B63" s="116"/>
      <c r="C63" s="116"/>
      <c r="D63" s="117"/>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row>
    <row r="64" spans="1:41">
      <c r="A64" s="116"/>
      <c r="B64" s="116"/>
      <c r="C64" s="116"/>
      <c r="D64" s="117"/>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row>
    <row r="65" spans="1:41">
      <c r="A65" s="116"/>
      <c r="B65" s="116"/>
      <c r="C65" s="116"/>
      <c r="D65" s="117"/>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row>
    <row r="66" spans="1:41">
      <c r="A66" s="116"/>
      <c r="B66" s="116"/>
      <c r="C66" s="116"/>
      <c r="D66" s="117"/>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row>
    <row r="67" spans="1:41">
      <c r="A67" s="116"/>
      <c r="B67" s="116"/>
      <c r="C67" s="116"/>
      <c r="D67" s="117"/>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row>
    <row r="68" spans="1:41">
      <c r="A68" s="116"/>
      <c r="B68" s="116"/>
      <c r="C68" s="116"/>
      <c r="D68" s="117"/>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row>
    <row r="69" spans="1:41">
      <c r="A69" s="116"/>
      <c r="B69" s="116"/>
      <c r="C69" s="116"/>
      <c r="D69" s="117"/>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row>
    <row r="70" spans="1:41">
      <c r="A70" s="116"/>
      <c r="B70" s="116"/>
      <c r="C70" s="116"/>
      <c r="D70" s="117"/>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row>
    <row r="71" spans="1:41">
      <c r="A71" s="116"/>
      <c r="B71" s="116"/>
      <c r="C71" s="116"/>
      <c r="D71" s="117"/>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row>
    <row r="72" spans="1:41">
      <c r="A72" s="116"/>
      <c r="B72" s="116"/>
      <c r="C72" s="116"/>
      <c r="D72" s="117"/>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row>
    <row r="73" spans="1:41">
      <c r="A73" s="116"/>
      <c r="B73" s="116"/>
      <c r="C73" s="116"/>
      <c r="D73" s="117"/>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row>
    <row r="74" spans="1:41">
      <c r="A74" s="116"/>
      <c r="B74" s="116"/>
      <c r="C74" s="116"/>
      <c r="D74" s="117"/>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row>
    <row r="75" spans="1:41">
      <c r="A75" s="116"/>
      <c r="B75" s="116"/>
      <c r="C75" s="116"/>
      <c r="D75" s="117"/>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row>
    <row r="76" spans="1:41">
      <c r="A76" s="116"/>
      <c r="B76" s="116"/>
      <c r="C76" s="116"/>
      <c r="D76" s="117"/>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row>
    <row r="77" spans="1:41">
      <c r="A77" s="116"/>
      <c r="B77" s="116"/>
      <c r="C77" s="116"/>
      <c r="D77" s="117"/>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row>
    <row r="78" spans="1:41">
      <c r="A78" s="116"/>
      <c r="B78" s="116"/>
      <c r="C78" s="116"/>
      <c r="D78" s="117"/>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row>
    <row r="79" spans="1:41">
      <c r="A79" s="116"/>
      <c r="B79" s="116"/>
      <c r="C79" s="116"/>
      <c r="D79" s="117"/>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row>
    <row r="80" spans="1:41">
      <c r="A80" s="116"/>
      <c r="B80" s="116"/>
      <c r="C80" s="116"/>
      <c r="D80" s="117"/>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row>
    <row r="81" spans="1:41">
      <c r="A81" s="116"/>
      <c r="B81" s="116"/>
      <c r="C81" s="116"/>
      <c r="D81" s="117"/>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row>
    <row r="82" spans="1:41">
      <c r="A82" s="116"/>
      <c r="B82" s="116"/>
      <c r="C82" s="116"/>
      <c r="D82" s="117"/>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row>
    <row r="83" spans="1:41">
      <c r="A83" s="116"/>
      <c r="B83" s="116"/>
      <c r="C83" s="116"/>
      <c r="D83" s="117"/>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row>
    <row r="84" spans="1:41">
      <c r="A84" s="116"/>
      <c r="B84" s="116"/>
      <c r="C84" s="116"/>
      <c r="D84" s="117"/>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row>
    <row r="85" spans="1:41">
      <c r="A85" s="116"/>
      <c r="B85" s="116"/>
      <c r="C85" s="116"/>
      <c r="D85" s="117"/>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row>
    <row r="86" spans="1:41">
      <c r="A86" s="116"/>
      <c r="B86" s="116"/>
      <c r="C86" s="116"/>
      <c r="D86" s="117"/>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row>
    <row r="87" spans="1:41">
      <c r="A87" s="116"/>
      <c r="B87" s="116"/>
      <c r="C87" s="116"/>
      <c r="D87" s="117"/>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row>
    <row r="88" spans="1:41">
      <c r="A88" s="116"/>
      <c r="B88" s="116"/>
      <c r="C88" s="116"/>
      <c r="D88" s="117"/>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row>
    <row r="89" spans="1:41">
      <c r="A89" s="116"/>
      <c r="B89" s="116"/>
      <c r="C89" s="116"/>
      <c r="D89" s="117"/>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row>
    <row r="90" spans="1:41">
      <c r="A90" s="116"/>
      <c r="B90" s="116"/>
      <c r="C90" s="116"/>
      <c r="D90" s="117"/>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row>
    <row r="91" spans="1:41">
      <c r="A91" s="116"/>
      <c r="B91" s="116"/>
      <c r="C91" s="116"/>
      <c r="D91" s="117"/>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row>
    <row r="92" spans="1:41">
      <c r="A92" s="116"/>
      <c r="B92" s="116"/>
      <c r="C92" s="116"/>
      <c r="D92" s="117"/>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row>
    <row r="93" spans="1:41">
      <c r="A93" s="116"/>
      <c r="B93" s="116"/>
      <c r="C93" s="116"/>
      <c r="D93" s="117"/>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row>
    <row r="94" spans="1:41">
      <c r="A94" s="116"/>
      <c r="B94" s="116"/>
      <c r="C94" s="116"/>
      <c r="D94" s="117"/>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row>
    <row r="95" spans="1:41">
      <c r="A95" s="116"/>
      <c r="B95" s="116"/>
      <c r="C95" s="116"/>
      <c r="D95" s="117"/>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row>
    <row r="96" spans="1:41">
      <c r="A96" s="116"/>
      <c r="B96" s="116"/>
      <c r="C96" s="116"/>
      <c r="D96" s="117"/>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row>
    <row r="97" spans="1:41">
      <c r="A97" s="116"/>
      <c r="B97" s="116"/>
      <c r="C97" s="116"/>
      <c r="D97" s="117"/>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row>
    <row r="98" spans="1:41">
      <c r="A98" s="116"/>
      <c r="B98" s="116"/>
      <c r="C98" s="116"/>
      <c r="D98" s="117"/>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row>
    <row r="99" spans="1:41">
      <c r="A99" s="116"/>
      <c r="B99" s="116"/>
      <c r="C99" s="116"/>
      <c r="D99" s="117"/>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row>
    <row r="100" spans="1:41">
      <c r="A100" s="116"/>
      <c r="B100" s="116"/>
      <c r="C100" s="116"/>
      <c r="D100" s="117"/>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row>
    <row r="101" spans="1:41">
      <c r="A101" s="116"/>
      <c r="B101" s="116"/>
      <c r="C101" s="116"/>
      <c r="D101" s="117"/>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row>
    <row r="102" spans="1:41">
      <c r="A102" s="116"/>
      <c r="B102" s="116"/>
      <c r="C102" s="116"/>
      <c r="D102" s="117"/>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row>
    <row r="103" spans="1:41">
      <c r="A103" s="116"/>
      <c r="B103" s="116"/>
      <c r="C103" s="116"/>
      <c r="D103" s="117"/>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row>
    <row r="104" spans="1:41">
      <c r="A104" s="116"/>
      <c r="B104" s="116"/>
      <c r="C104" s="116"/>
      <c r="D104" s="117"/>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row>
    <row r="105" spans="1:41">
      <c r="A105" s="116"/>
      <c r="B105" s="116"/>
      <c r="C105" s="116"/>
      <c r="D105" s="117"/>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row>
    <row r="106" spans="1:41">
      <c r="A106" s="116"/>
      <c r="B106" s="116"/>
      <c r="C106" s="116"/>
      <c r="D106" s="117"/>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row>
    <row r="107" spans="1:41">
      <c r="A107" s="116"/>
      <c r="B107" s="116"/>
      <c r="C107" s="116"/>
      <c r="D107" s="117"/>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row>
    <row r="108" spans="1:41">
      <c r="A108" s="116"/>
      <c r="B108" s="116"/>
      <c r="C108" s="116"/>
      <c r="D108" s="117"/>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row>
    <row r="109" spans="1:41">
      <c r="A109" s="116"/>
      <c r="B109" s="116"/>
      <c r="C109" s="116"/>
      <c r="D109" s="117"/>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row>
    <row r="110" spans="1:41">
      <c r="A110" s="116"/>
      <c r="B110" s="116"/>
      <c r="C110" s="116"/>
      <c r="D110" s="117"/>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row>
    <row r="111" spans="1:41">
      <c r="A111" s="116"/>
      <c r="B111" s="116"/>
      <c r="C111" s="116"/>
      <c r="D111" s="117"/>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row>
    <row r="112" spans="1:41">
      <c r="A112" s="116"/>
      <c r="B112" s="116"/>
      <c r="C112" s="116"/>
      <c r="D112" s="117"/>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row>
    <row r="113" spans="1:41">
      <c r="A113" s="116"/>
      <c r="B113" s="116"/>
      <c r="C113" s="116"/>
      <c r="D113" s="117"/>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row>
    <row r="114" spans="1:41">
      <c r="A114" s="116"/>
      <c r="B114" s="116"/>
      <c r="C114" s="116"/>
      <c r="D114" s="117"/>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row>
    <row r="115" spans="1:41">
      <c r="A115" s="116"/>
      <c r="B115" s="116"/>
      <c r="C115" s="116"/>
      <c r="D115" s="117"/>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row>
    <row r="116" spans="1:41">
      <c r="A116" s="116"/>
      <c r="B116" s="116"/>
      <c r="C116" s="116"/>
      <c r="D116" s="117"/>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row>
    <row r="117" spans="1:41">
      <c r="A117" s="116"/>
      <c r="B117" s="116"/>
      <c r="C117" s="116"/>
      <c r="D117" s="117"/>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row>
    <row r="118" spans="1:41">
      <c r="A118" s="116"/>
      <c r="B118" s="116"/>
      <c r="C118" s="116"/>
      <c r="D118" s="117"/>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row>
    <row r="119" spans="1:41">
      <c r="A119" s="116"/>
      <c r="B119" s="116"/>
      <c r="C119" s="116"/>
      <c r="D119" s="117"/>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row>
    <row r="120" spans="1:41">
      <c r="A120" s="116"/>
      <c r="B120" s="116"/>
      <c r="C120" s="116"/>
      <c r="D120" s="117"/>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row>
    <row r="121" spans="1:41">
      <c r="A121" s="116"/>
      <c r="B121" s="116"/>
      <c r="C121" s="116"/>
      <c r="D121" s="117"/>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row>
    <row r="122" spans="1:41">
      <c r="A122" s="116"/>
      <c r="B122" s="116"/>
      <c r="C122" s="116"/>
      <c r="D122" s="117"/>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row>
    <row r="123" spans="1:41">
      <c r="A123" s="116"/>
      <c r="B123" s="116"/>
      <c r="C123" s="116"/>
      <c r="D123" s="117"/>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row>
    <row r="124" spans="1:41">
      <c r="A124" s="116"/>
      <c r="B124" s="116"/>
      <c r="C124" s="116"/>
      <c r="D124" s="117"/>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row>
    <row r="125" spans="1:41">
      <c r="A125" s="116"/>
      <c r="B125" s="116"/>
      <c r="C125" s="116"/>
      <c r="D125" s="117"/>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row>
    <row r="126" spans="1:41">
      <c r="A126" s="116"/>
      <c r="B126" s="116"/>
      <c r="C126" s="116"/>
      <c r="D126" s="117"/>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row>
    <row r="127" spans="1:41">
      <c r="A127" s="116"/>
      <c r="B127" s="116"/>
      <c r="C127" s="116"/>
      <c r="D127" s="117"/>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row>
    <row r="128" spans="1:41">
      <c r="A128" s="116"/>
      <c r="B128" s="116"/>
      <c r="C128" s="116"/>
      <c r="D128" s="117"/>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row>
    <row r="129" spans="1:41">
      <c r="A129" s="116"/>
      <c r="B129" s="116"/>
      <c r="C129" s="116"/>
      <c r="D129" s="117"/>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row>
    <row r="130" spans="1:41">
      <c r="A130" s="116"/>
      <c r="B130" s="116"/>
      <c r="C130" s="116"/>
      <c r="D130" s="117"/>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row>
    <row r="131" spans="1:41">
      <c r="A131" s="116"/>
      <c r="B131" s="116"/>
      <c r="C131" s="116"/>
      <c r="D131" s="117"/>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row>
    <row r="132" spans="1:41">
      <c r="A132" s="116"/>
      <c r="B132" s="116"/>
      <c r="C132" s="116"/>
      <c r="D132" s="117"/>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row>
    <row r="133" spans="1:41">
      <c r="A133" s="116"/>
      <c r="B133" s="116"/>
      <c r="C133" s="116"/>
      <c r="D133" s="117"/>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row>
    <row r="134" spans="1:41">
      <c r="A134" s="116"/>
      <c r="B134" s="116"/>
      <c r="C134" s="116"/>
      <c r="D134" s="117"/>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row>
    <row r="135" spans="1:41">
      <c r="A135" s="116"/>
      <c r="B135" s="116"/>
      <c r="C135" s="116"/>
      <c r="D135" s="117"/>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row>
    <row r="136" spans="1:41">
      <c r="A136" s="116"/>
      <c r="B136" s="116"/>
      <c r="C136" s="116"/>
      <c r="D136" s="117"/>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row>
    <row r="137" spans="1:41">
      <c r="A137" s="116"/>
      <c r="B137" s="116"/>
      <c r="C137" s="116"/>
      <c r="D137" s="117"/>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row>
    <row r="138" spans="1:41">
      <c r="A138" s="116"/>
      <c r="B138" s="116"/>
      <c r="C138" s="116"/>
      <c r="D138" s="117"/>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row>
    <row r="139" spans="1:41">
      <c r="A139" s="116"/>
      <c r="B139" s="116"/>
      <c r="C139" s="116"/>
      <c r="D139" s="117"/>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row>
    <row r="140" spans="1:41">
      <c r="A140" s="116"/>
      <c r="B140" s="116"/>
      <c r="C140" s="116"/>
      <c r="D140" s="117"/>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row>
    <row r="141" spans="1:41">
      <c r="A141" s="116"/>
      <c r="B141" s="116"/>
      <c r="C141" s="116"/>
      <c r="D141" s="117"/>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row>
    <row r="142" spans="1:41">
      <c r="A142" s="116"/>
      <c r="B142" s="116"/>
      <c r="C142" s="116"/>
      <c r="D142" s="117"/>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row>
    <row r="143" spans="1:41">
      <c r="A143" s="116"/>
      <c r="B143" s="116"/>
      <c r="C143" s="116"/>
      <c r="D143" s="117"/>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row>
    <row r="144" spans="1:41">
      <c r="A144" s="116"/>
      <c r="B144" s="116"/>
      <c r="C144" s="116"/>
      <c r="D144" s="117"/>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row>
    <row r="145" spans="1:41">
      <c r="A145" s="116"/>
      <c r="B145" s="116"/>
      <c r="C145" s="116"/>
      <c r="D145" s="117"/>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row>
    <row r="146" spans="1:41">
      <c r="A146" s="116"/>
      <c r="B146" s="116"/>
      <c r="C146" s="116"/>
      <c r="D146" s="117"/>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row>
    <row r="147" spans="1:41">
      <c r="A147" s="116"/>
      <c r="B147" s="116"/>
      <c r="C147" s="116"/>
      <c r="D147" s="117"/>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row>
    <row r="148" spans="1:41">
      <c r="A148" s="116"/>
      <c r="B148" s="116"/>
      <c r="C148" s="116"/>
      <c r="D148" s="117"/>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row>
    <row r="149" spans="1:41">
      <c r="A149" s="116"/>
      <c r="B149" s="116"/>
      <c r="C149" s="116"/>
      <c r="D149" s="117"/>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row>
    <row r="150" spans="1:41">
      <c r="A150" s="116"/>
      <c r="B150" s="116"/>
      <c r="C150" s="116"/>
      <c r="D150" s="117"/>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row>
    <row r="151" spans="1:41">
      <c r="A151" s="116"/>
      <c r="B151" s="116"/>
      <c r="C151" s="116"/>
      <c r="D151" s="117"/>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row>
    <row r="152" spans="1:41">
      <c r="A152" s="116"/>
      <c r="B152" s="116"/>
      <c r="C152" s="116"/>
      <c r="D152" s="117"/>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row>
    <row r="153" spans="1:41">
      <c r="A153" s="116"/>
      <c r="B153" s="116"/>
      <c r="C153" s="116"/>
      <c r="D153" s="117"/>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row>
    <row r="154" spans="1:41">
      <c r="A154" s="116"/>
      <c r="B154" s="116"/>
      <c r="C154" s="116"/>
      <c r="D154" s="117"/>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row>
    <row r="155" spans="1:41">
      <c r="A155" s="116"/>
      <c r="B155" s="116"/>
      <c r="C155" s="116"/>
      <c r="D155" s="117"/>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row>
    <row r="156" spans="1:41">
      <c r="A156" s="116"/>
      <c r="B156" s="116"/>
      <c r="C156" s="116"/>
      <c r="D156" s="117"/>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row>
    <row r="157" spans="1:41">
      <c r="A157" s="116"/>
      <c r="B157" s="116"/>
      <c r="C157" s="116"/>
      <c r="D157" s="117"/>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row>
    <row r="158" spans="1:41">
      <c r="A158" s="116"/>
      <c r="B158" s="116"/>
      <c r="C158" s="116"/>
      <c r="D158" s="117"/>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row>
    <row r="159" spans="1:41">
      <c r="A159" s="116"/>
      <c r="B159" s="116"/>
      <c r="C159" s="116"/>
      <c r="D159" s="117"/>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row>
    <row r="160" spans="1:41">
      <c r="A160" s="116"/>
      <c r="B160" s="116"/>
      <c r="C160" s="116"/>
      <c r="D160" s="117"/>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row>
    <row r="161" spans="1:41">
      <c r="A161" s="116"/>
      <c r="B161" s="116"/>
      <c r="C161" s="116"/>
      <c r="D161" s="117"/>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row>
    <row r="162" spans="1:41">
      <c r="A162" s="116"/>
      <c r="B162" s="116"/>
      <c r="C162" s="116"/>
      <c r="D162" s="117"/>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row>
    <row r="163" spans="1:41">
      <c r="A163" s="116"/>
      <c r="B163" s="116"/>
      <c r="C163" s="116"/>
      <c r="D163" s="117"/>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row>
    <row r="164" spans="1:41">
      <c r="A164" s="116"/>
      <c r="B164" s="116"/>
      <c r="C164" s="116"/>
      <c r="D164" s="117"/>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row>
    <row r="165" spans="1:41">
      <c r="A165" s="116"/>
      <c r="B165" s="116"/>
      <c r="C165" s="116"/>
      <c r="D165" s="117"/>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row>
    <row r="166" spans="1:41">
      <c r="A166" s="116"/>
      <c r="B166" s="116"/>
      <c r="C166" s="116"/>
      <c r="D166" s="117"/>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row>
    <row r="167" spans="1:41">
      <c r="A167" s="116"/>
      <c r="B167" s="116"/>
      <c r="C167" s="116"/>
      <c r="D167" s="117"/>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row>
    <row r="168" spans="1:41">
      <c r="A168" s="116"/>
      <c r="B168" s="116"/>
      <c r="C168" s="116"/>
      <c r="D168" s="117"/>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row>
    <row r="169" spans="1:41">
      <c r="A169" s="116"/>
      <c r="B169" s="116"/>
      <c r="C169" s="116"/>
      <c r="D169" s="117"/>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row>
    <row r="170" spans="1:41">
      <c r="A170" s="116"/>
      <c r="B170" s="116"/>
      <c r="C170" s="116"/>
      <c r="D170" s="117"/>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row>
    <row r="171" spans="1:41">
      <c r="A171" s="116"/>
      <c r="B171" s="116"/>
      <c r="C171" s="116"/>
      <c r="D171" s="117"/>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row>
    <row r="172" spans="1:41">
      <c r="A172" s="116"/>
      <c r="B172" s="116"/>
      <c r="C172" s="116"/>
      <c r="D172" s="117"/>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row>
    <row r="173" spans="1:41">
      <c r="A173" s="116"/>
      <c r="B173" s="116"/>
      <c r="C173" s="116"/>
      <c r="D173" s="117"/>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row>
    <row r="174" spans="1:41">
      <c r="A174" s="116"/>
      <c r="B174" s="116"/>
      <c r="C174" s="116"/>
      <c r="D174" s="117"/>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row>
    <row r="175" spans="1:41">
      <c r="A175" s="116"/>
      <c r="B175" s="116"/>
      <c r="C175" s="116"/>
      <c r="D175" s="117"/>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row>
    <row r="176" spans="1:41">
      <c r="A176" s="116"/>
      <c r="B176" s="116"/>
      <c r="C176" s="116"/>
      <c r="D176" s="117"/>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row>
    <row r="177" spans="1:41">
      <c r="A177" s="116"/>
      <c r="B177" s="116"/>
      <c r="C177" s="116"/>
      <c r="D177" s="117"/>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row>
    <row r="178" spans="1:41">
      <c r="A178" s="116"/>
      <c r="B178" s="116"/>
      <c r="C178" s="116"/>
      <c r="D178" s="117"/>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row>
    <row r="179" spans="1:41">
      <c r="A179" s="116"/>
      <c r="B179" s="116"/>
      <c r="C179" s="116"/>
      <c r="D179" s="117"/>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row>
    <row r="180" spans="1:41">
      <c r="A180" s="116"/>
      <c r="B180" s="116"/>
      <c r="C180" s="116"/>
      <c r="D180" s="117"/>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row>
    <row r="181" spans="1:41">
      <c r="A181" s="116"/>
      <c r="B181" s="116"/>
      <c r="C181" s="116"/>
      <c r="D181" s="117"/>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row>
    <row r="182" spans="1:41">
      <c r="A182" s="116"/>
      <c r="B182" s="116"/>
      <c r="C182" s="116"/>
      <c r="D182" s="117"/>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row>
    <row r="183" spans="1:41">
      <c r="A183" s="116"/>
      <c r="B183" s="116"/>
      <c r="C183" s="116"/>
      <c r="D183" s="117"/>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row>
    <row r="184" spans="1:41">
      <c r="A184" s="116"/>
      <c r="B184" s="116"/>
      <c r="C184" s="116"/>
      <c r="D184" s="117"/>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row>
    <row r="185" spans="1:41">
      <c r="A185" s="116"/>
      <c r="B185" s="116"/>
      <c r="C185" s="116"/>
      <c r="D185" s="117"/>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row>
    <row r="186" spans="1:41">
      <c r="A186" s="116"/>
      <c r="B186" s="116"/>
      <c r="C186" s="116"/>
      <c r="D186" s="117"/>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row>
    <row r="187" spans="1:41">
      <c r="A187" s="116"/>
      <c r="B187" s="116"/>
      <c r="C187" s="116"/>
      <c r="D187" s="117"/>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row>
    <row r="188" spans="1:41">
      <c r="A188" s="116"/>
      <c r="B188" s="116"/>
      <c r="C188" s="116"/>
      <c r="D188" s="117"/>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row>
    <row r="189" spans="1:41">
      <c r="A189" s="116"/>
      <c r="B189" s="116"/>
      <c r="C189" s="116"/>
      <c r="D189" s="117"/>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row>
    <row r="190" spans="1:41">
      <c r="A190" s="116"/>
      <c r="B190" s="116"/>
      <c r="C190" s="116"/>
      <c r="D190" s="117"/>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16"/>
      <c r="AJ190" s="116"/>
      <c r="AK190" s="116"/>
      <c r="AL190" s="116"/>
      <c r="AM190" s="116"/>
      <c r="AN190" s="116"/>
      <c r="AO190" s="116"/>
    </row>
    <row r="191" spans="1:41">
      <c r="A191" s="116"/>
      <c r="B191" s="116"/>
      <c r="C191" s="116"/>
      <c r="D191" s="117"/>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row>
    <row r="192" spans="1:41">
      <c r="A192" s="116"/>
      <c r="B192" s="116"/>
      <c r="C192" s="116"/>
      <c r="D192" s="117"/>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c r="AM192" s="116"/>
      <c r="AN192" s="116"/>
      <c r="AO192" s="116"/>
    </row>
    <row r="193" spans="1:41">
      <c r="A193" s="116"/>
      <c r="B193" s="116"/>
      <c r="C193" s="116"/>
      <c r="D193" s="117"/>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row>
    <row r="194" spans="1:41">
      <c r="A194" s="116"/>
      <c r="B194" s="116"/>
      <c r="C194" s="116"/>
      <c r="D194" s="117"/>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row>
    <row r="195" spans="1:41">
      <c r="A195" s="116"/>
      <c r="B195" s="116"/>
      <c r="C195" s="116"/>
      <c r="D195" s="117"/>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row>
    <row r="196" spans="1:41">
      <c r="A196" s="116"/>
      <c r="B196" s="116"/>
      <c r="C196" s="116"/>
      <c r="D196" s="117"/>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row>
    <row r="197" spans="1:41">
      <c r="A197" s="116"/>
      <c r="B197" s="116"/>
      <c r="C197" s="116"/>
      <c r="D197" s="117"/>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116"/>
      <c r="AI197" s="116"/>
      <c r="AJ197" s="116"/>
      <c r="AK197" s="116"/>
      <c r="AL197" s="116"/>
      <c r="AM197" s="116"/>
      <c r="AN197" s="116"/>
      <c r="AO197" s="116"/>
    </row>
    <row r="198" spans="1:41">
      <c r="A198" s="116"/>
      <c r="B198" s="116"/>
      <c r="C198" s="116"/>
      <c r="D198" s="117"/>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116"/>
      <c r="AI198" s="116"/>
      <c r="AJ198" s="116"/>
      <c r="AK198" s="116"/>
      <c r="AL198" s="116"/>
      <c r="AM198" s="116"/>
      <c r="AN198" s="116"/>
      <c r="AO198" s="116"/>
    </row>
    <row r="199" spans="1:41">
      <c r="A199" s="116"/>
      <c r="B199" s="116"/>
      <c r="C199" s="116"/>
      <c r="D199" s="117"/>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116"/>
      <c r="AI199" s="116"/>
      <c r="AJ199" s="116"/>
      <c r="AK199" s="116"/>
      <c r="AL199" s="116"/>
      <c r="AM199" s="116"/>
      <c r="AN199" s="116"/>
      <c r="AO199" s="116"/>
    </row>
    <row r="200" spans="1:41">
      <c r="A200" s="116"/>
      <c r="B200" s="116"/>
      <c r="C200" s="116"/>
      <c r="D200" s="117"/>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row>
    <row r="201" spans="1:41">
      <c r="A201" s="116"/>
      <c r="B201" s="116"/>
      <c r="C201" s="116"/>
      <c r="D201" s="117"/>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116"/>
      <c r="AI201" s="116"/>
      <c r="AJ201" s="116"/>
      <c r="AK201" s="116"/>
      <c r="AL201" s="116"/>
      <c r="AM201" s="116"/>
      <c r="AN201" s="116"/>
      <c r="AO201" s="116"/>
    </row>
    <row r="202" spans="1:41">
      <c r="A202" s="116"/>
      <c r="B202" s="116"/>
      <c r="C202" s="116"/>
      <c r="D202" s="117"/>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row>
    <row r="203" spans="1:41">
      <c r="A203" s="116"/>
      <c r="B203" s="116"/>
      <c r="C203" s="116"/>
      <c r="D203" s="117"/>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116"/>
      <c r="AI203" s="116"/>
      <c r="AJ203" s="116"/>
      <c r="AK203" s="116"/>
      <c r="AL203" s="116"/>
      <c r="AM203" s="116"/>
      <c r="AN203" s="116"/>
      <c r="AO203" s="116"/>
    </row>
    <row r="204" spans="1:41">
      <c r="A204" s="116"/>
      <c r="B204" s="116"/>
      <c r="C204" s="116"/>
      <c r="D204" s="117"/>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116"/>
      <c r="AI204" s="116"/>
      <c r="AJ204" s="116"/>
      <c r="AK204" s="116"/>
      <c r="AL204" s="116"/>
      <c r="AM204" s="116"/>
      <c r="AN204" s="116"/>
      <c r="AO204" s="116"/>
    </row>
    <row r="205" spans="1:41">
      <c r="A205" s="116"/>
      <c r="B205" s="116"/>
      <c r="C205" s="116"/>
      <c r="D205" s="117"/>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116"/>
      <c r="AI205" s="116"/>
      <c r="AJ205" s="116"/>
      <c r="AK205" s="116"/>
      <c r="AL205" s="116"/>
      <c r="AM205" s="116"/>
      <c r="AN205" s="116"/>
      <c r="AO205" s="116"/>
    </row>
    <row r="206" spans="1:41">
      <c r="A206" s="116"/>
      <c r="B206" s="116"/>
      <c r="C206" s="116"/>
      <c r="D206" s="117"/>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row>
    <row r="207" spans="1:41">
      <c r="A207" s="116"/>
      <c r="B207" s="116"/>
      <c r="C207" s="116"/>
      <c r="D207" s="117"/>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row>
    <row r="208" spans="1:41">
      <c r="A208" s="116"/>
      <c r="B208" s="116"/>
      <c r="C208" s="116"/>
      <c r="D208" s="117"/>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row>
    <row r="209" spans="1:41">
      <c r="A209" s="116"/>
      <c r="B209" s="116"/>
      <c r="C209" s="116"/>
      <c r="D209" s="117"/>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row>
    <row r="210" spans="1:41">
      <c r="A210" s="116"/>
      <c r="B210" s="116"/>
      <c r="C210" s="116"/>
      <c r="D210" s="117"/>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116"/>
      <c r="AI210" s="116"/>
      <c r="AJ210" s="116"/>
      <c r="AK210" s="116"/>
      <c r="AL210" s="116"/>
      <c r="AM210" s="116"/>
      <c r="AN210" s="116"/>
      <c r="AO210" s="116"/>
    </row>
    <row r="211" spans="1:41">
      <c r="A211" s="116"/>
      <c r="B211" s="116"/>
      <c r="C211" s="116"/>
      <c r="D211" s="117"/>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row>
    <row r="212" spans="1:41">
      <c r="A212" s="116"/>
      <c r="B212" s="116"/>
      <c r="C212" s="116"/>
      <c r="D212" s="117"/>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c r="AG212" s="116"/>
      <c r="AH212" s="116"/>
      <c r="AI212" s="116"/>
      <c r="AJ212" s="116"/>
      <c r="AK212" s="116"/>
      <c r="AL212" s="116"/>
      <c r="AM212" s="116"/>
      <c r="AN212" s="116"/>
      <c r="AO212" s="116"/>
    </row>
    <row r="213" spans="1:41">
      <c r="A213" s="116"/>
      <c r="B213" s="116"/>
      <c r="C213" s="116"/>
      <c r="D213" s="117"/>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row>
    <row r="214" spans="1:41">
      <c r="A214" s="116"/>
      <c r="B214" s="116"/>
      <c r="C214" s="116"/>
      <c r="D214" s="117"/>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row>
    <row r="215" spans="1:41">
      <c r="A215" s="116"/>
      <c r="B215" s="116"/>
      <c r="C215" s="116"/>
      <c r="D215" s="117"/>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row>
    <row r="216" spans="1:41">
      <c r="A216" s="116"/>
      <c r="B216" s="116"/>
      <c r="C216" s="116"/>
      <c r="D216" s="117"/>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row>
    <row r="217" spans="1:41">
      <c r="A217" s="116"/>
      <c r="B217" s="116"/>
      <c r="C217" s="116"/>
      <c r="D217" s="117"/>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row>
    <row r="218" spans="1:41">
      <c r="A218" s="116"/>
      <c r="B218" s="116"/>
      <c r="C218" s="116"/>
      <c r="D218" s="117"/>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row>
    <row r="219" spans="1:41">
      <c r="A219" s="116"/>
      <c r="B219" s="116"/>
      <c r="C219" s="116"/>
      <c r="D219" s="117"/>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row>
    <row r="220" spans="1:41">
      <c r="A220" s="116"/>
      <c r="B220" s="116"/>
      <c r="C220" s="116"/>
      <c r="D220" s="117"/>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row>
    <row r="221" spans="1:41">
      <c r="A221" s="116"/>
      <c r="B221" s="116"/>
      <c r="C221" s="116"/>
      <c r="D221" s="117"/>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row>
    <row r="222" spans="1:41">
      <c r="A222" s="116"/>
      <c r="B222" s="116"/>
      <c r="C222" s="116"/>
      <c r="D222" s="117"/>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row>
    <row r="223" spans="1:41">
      <c r="A223" s="116"/>
      <c r="B223" s="116"/>
      <c r="C223" s="116"/>
      <c r="D223" s="117"/>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row>
    <row r="224" spans="1:41">
      <c r="A224" s="116"/>
      <c r="B224" s="116"/>
      <c r="C224" s="116"/>
      <c r="D224" s="117"/>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row>
    <row r="225" spans="1:41">
      <c r="A225" s="116"/>
      <c r="B225" s="116"/>
      <c r="C225" s="116"/>
      <c r="D225" s="117"/>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row>
    <row r="226" spans="1:41">
      <c r="A226" s="116"/>
      <c r="B226" s="116"/>
      <c r="C226" s="116"/>
      <c r="D226" s="117"/>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row>
    <row r="227" spans="1:41">
      <c r="A227" s="116"/>
      <c r="B227" s="116"/>
      <c r="C227" s="116"/>
      <c r="D227" s="117"/>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row>
    <row r="228" spans="1:41">
      <c r="A228" s="116"/>
      <c r="B228" s="116"/>
      <c r="C228" s="116"/>
      <c r="D228" s="117"/>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row>
    <row r="229" spans="1:41">
      <c r="A229" s="116"/>
      <c r="B229" s="116"/>
      <c r="C229" s="116"/>
      <c r="D229" s="117"/>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row>
    <row r="230" spans="1:41">
      <c r="A230" s="116"/>
      <c r="B230" s="116"/>
      <c r="C230" s="116"/>
      <c r="D230" s="117"/>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row>
    <row r="231" spans="1:41">
      <c r="A231" s="116"/>
      <c r="B231" s="116"/>
      <c r="C231" s="116"/>
      <c r="D231" s="117"/>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row>
    <row r="232" spans="1:41">
      <c r="A232" s="116"/>
      <c r="B232" s="116"/>
      <c r="C232" s="116"/>
      <c r="D232" s="117"/>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row>
    <row r="233" spans="1:41">
      <c r="A233" s="116"/>
      <c r="B233" s="116"/>
      <c r="C233" s="116"/>
      <c r="D233" s="117"/>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row>
    <row r="234" spans="1:41">
      <c r="A234" s="116"/>
      <c r="B234" s="116"/>
      <c r="C234" s="116"/>
      <c r="D234" s="117"/>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row>
    <row r="235" spans="1:41">
      <c r="A235" s="116"/>
      <c r="B235" s="116"/>
      <c r="C235" s="116"/>
      <c r="D235" s="117"/>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row>
    <row r="236" spans="1:41">
      <c r="A236" s="116"/>
      <c r="B236" s="116"/>
      <c r="C236" s="116"/>
      <c r="D236" s="117"/>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row>
    <row r="237" spans="1:41">
      <c r="A237" s="116"/>
      <c r="B237" s="116"/>
      <c r="C237" s="116"/>
      <c r="D237" s="117"/>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row>
    <row r="238" spans="1:41">
      <c r="A238" s="116"/>
      <c r="B238" s="116"/>
      <c r="C238" s="116"/>
      <c r="D238" s="117"/>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6"/>
      <c r="AL238" s="116"/>
      <c r="AM238" s="116"/>
      <c r="AN238" s="116"/>
      <c r="AO238" s="116"/>
    </row>
    <row r="239" spans="1:41">
      <c r="A239" s="116"/>
      <c r="B239" s="116"/>
      <c r="C239" s="116"/>
      <c r="D239" s="117"/>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row>
    <row r="240" spans="1:41">
      <c r="A240" s="116"/>
      <c r="B240" s="116"/>
      <c r="C240" s="116"/>
      <c r="D240" s="117"/>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row>
    <row r="241" spans="1:41">
      <c r="A241" s="116"/>
      <c r="B241" s="116"/>
      <c r="C241" s="116"/>
      <c r="D241" s="117"/>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row>
    <row r="242" spans="1:41">
      <c r="A242" s="116"/>
      <c r="B242" s="116"/>
      <c r="C242" s="116"/>
      <c r="D242" s="117"/>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6"/>
      <c r="AL242" s="116"/>
      <c r="AM242" s="116"/>
      <c r="AN242" s="116"/>
      <c r="AO242" s="116"/>
    </row>
    <row r="243" spans="1:41">
      <c r="A243" s="116"/>
      <c r="B243" s="116"/>
      <c r="C243" s="116"/>
      <c r="D243" s="117"/>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6"/>
      <c r="AL243" s="116"/>
      <c r="AM243" s="116"/>
      <c r="AN243" s="116"/>
      <c r="AO243" s="116"/>
    </row>
    <row r="244" spans="1:41">
      <c r="A244" s="116"/>
      <c r="B244" s="116"/>
      <c r="C244" s="116"/>
      <c r="D244" s="117"/>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6"/>
      <c r="AL244" s="116"/>
      <c r="AM244" s="116"/>
      <c r="AN244" s="116"/>
      <c r="AO244" s="116"/>
    </row>
    <row r="245" spans="1:41">
      <c r="A245" s="116"/>
      <c r="B245" s="116"/>
      <c r="C245" s="116"/>
      <c r="D245" s="117"/>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row>
    <row r="246" spans="1:41">
      <c r="A246" s="116"/>
      <c r="B246" s="116"/>
      <c r="C246" s="116"/>
      <c r="D246" s="117"/>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row>
    <row r="247" spans="1:41">
      <c r="A247" s="116"/>
      <c r="B247" s="116"/>
      <c r="C247" s="116"/>
      <c r="D247" s="117"/>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row>
    <row r="248" spans="1:41">
      <c r="A248" s="116"/>
      <c r="B248" s="116"/>
      <c r="C248" s="116"/>
      <c r="D248" s="117"/>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row>
    <row r="249" spans="1:41">
      <c r="A249" s="116"/>
      <c r="B249" s="116"/>
      <c r="C249" s="116"/>
      <c r="D249" s="117"/>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row>
    <row r="250" spans="1:41">
      <c r="A250" s="116"/>
      <c r="B250" s="116"/>
      <c r="C250" s="116"/>
      <c r="D250" s="117"/>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6"/>
      <c r="AL250" s="116"/>
      <c r="AM250" s="116"/>
      <c r="AN250" s="116"/>
      <c r="AO250" s="116"/>
    </row>
    <row r="251" spans="1:41">
      <c r="A251" s="116"/>
      <c r="B251" s="116"/>
      <c r="C251" s="116"/>
      <c r="D251" s="117"/>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row>
    <row r="252" spans="1:41">
      <c r="A252" s="116"/>
      <c r="B252" s="116"/>
      <c r="C252" s="116"/>
      <c r="D252" s="117"/>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6"/>
      <c r="AL252" s="116"/>
      <c r="AM252" s="116"/>
      <c r="AN252" s="116"/>
      <c r="AO252" s="116"/>
    </row>
    <row r="253" spans="1:41">
      <c r="A253" s="116"/>
      <c r="B253" s="116"/>
      <c r="C253" s="116"/>
      <c r="D253" s="117"/>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row>
    <row r="254" spans="1:41">
      <c r="A254" s="116"/>
      <c r="B254" s="116"/>
      <c r="C254" s="116"/>
      <c r="D254" s="117"/>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6"/>
      <c r="AL254" s="116"/>
      <c r="AM254" s="116"/>
      <c r="AN254" s="116"/>
      <c r="AO254" s="116"/>
    </row>
    <row r="255" spans="1:41">
      <c r="A255" s="116"/>
      <c r="B255" s="116"/>
      <c r="C255" s="116"/>
      <c r="D255" s="117"/>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6"/>
      <c r="AL255" s="116"/>
      <c r="AM255" s="116"/>
      <c r="AN255" s="116"/>
      <c r="AO255" s="116"/>
    </row>
    <row r="256" spans="1:41">
      <c r="A256" s="116"/>
      <c r="B256" s="116"/>
      <c r="C256" s="116"/>
      <c r="D256" s="117"/>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6"/>
      <c r="AL256" s="116"/>
      <c r="AM256" s="116"/>
      <c r="AN256" s="116"/>
      <c r="AO256" s="116"/>
    </row>
    <row r="257" spans="1:41">
      <c r="A257" s="116"/>
      <c r="B257" s="116"/>
      <c r="C257" s="116"/>
      <c r="D257" s="117"/>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row>
    <row r="258" spans="1:41">
      <c r="A258" s="116"/>
      <c r="B258" s="116"/>
      <c r="C258" s="116"/>
      <c r="D258" s="117"/>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row>
    <row r="259" spans="1:41">
      <c r="A259" s="116"/>
      <c r="B259" s="116"/>
      <c r="C259" s="116"/>
      <c r="D259" s="117"/>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6"/>
      <c r="AL259" s="116"/>
      <c r="AM259" s="116"/>
      <c r="AN259" s="116"/>
      <c r="AO259" s="116"/>
    </row>
    <row r="260" spans="1:41">
      <c r="A260" s="116"/>
      <c r="B260" s="116"/>
      <c r="C260" s="116"/>
      <c r="D260" s="117"/>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6"/>
      <c r="AL260" s="116"/>
      <c r="AM260" s="116"/>
      <c r="AN260" s="116"/>
      <c r="AO260" s="116"/>
    </row>
    <row r="261" spans="1:41">
      <c r="A261" s="116"/>
      <c r="B261" s="116"/>
      <c r="C261" s="116"/>
      <c r="D261" s="117"/>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row>
    <row r="262" spans="1:41">
      <c r="A262" s="116"/>
      <c r="B262" s="116"/>
      <c r="C262" s="116"/>
      <c r="D262" s="117"/>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row>
    <row r="263" spans="1:41">
      <c r="A263" s="116"/>
      <c r="B263" s="116"/>
      <c r="C263" s="116"/>
      <c r="D263" s="117"/>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6"/>
      <c r="AL263" s="116"/>
      <c r="AM263" s="116"/>
      <c r="AN263" s="116"/>
      <c r="AO263" s="116"/>
    </row>
    <row r="264" spans="1:41">
      <c r="A264" s="116"/>
      <c r="B264" s="116"/>
      <c r="C264" s="116"/>
      <c r="D264" s="117"/>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6"/>
      <c r="AL264" s="116"/>
      <c r="AM264" s="116"/>
      <c r="AN264" s="116"/>
      <c r="AO264" s="116"/>
    </row>
    <row r="265" spans="1:41">
      <c r="A265" s="116"/>
      <c r="B265" s="116"/>
      <c r="C265" s="116"/>
      <c r="D265" s="117"/>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6"/>
      <c r="AL265" s="116"/>
      <c r="AM265" s="116"/>
      <c r="AN265" s="116"/>
      <c r="AO265" s="116"/>
    </row>
    <row r="266" spans="1:41">
      <c r="A266" s="116"/>
      <c r="B266" s="116"/>
      <c r="C266" s="116"/>
      <c r="D266" s="117"/>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c r="AG266" s="116"/>
      <c r="AH266" s="116"/>
      <c r="AI266" s="116"/>
      <c r="AJ266" s="116"/>
      <c r="AK266" s="116"/>
      <c r="AL266" s="116"/>
      <c r="AM266" s="116"/>
      <c r="AN266" s="116"/>
      <c r="AO266" s="116"/>
    </row>
    <row r="267" spans="1:41">
      <c r="A267" s="116"/>
      <c r="B267" s="116"/>
      <c r="C267" s="116"/>
      <c r="D267" s="117"/>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row>
    <row r="268" spans="1:41">
      <c r="A268" s="116"/>
      <c r="B268" s="116"/>
      <c r="C268" s="116"/>
      <c r="D268" s="117"/>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6"/>
      <c r="AL268" s="116"/>
      <c r="AM268" s="116"/>
      <c r="AN268" s="116"/>
      <c r="AO268" s="116"/>
    </row>
    <row r="269" spans="1:41">
      <c r="A269" s="116"/>
      <c r="B269" s="116"/>
      <c r="C269" s="116"/>
      <c r="D269" s="117"/>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6"/>
      <c r="AL269" s="116"/>
      <c r="AM269" s="116"/>
      <c r="AN269" s="116"/>
      <c r="AO269" s="116"/>
    </row>
    <row r="270" spans="1:41">
      <c r="A270" s="116"/>
      <c r="B270" s="116"/>
      <c r="C270" s="116"/>
      <c r="D270" s="117"/>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6"/>
      <c r="AL270" s="116"/>
      <c r="AM270" s="116"/>
      <c r="AN270" s="116"/>
      <c r="AO270" s="116"/>
    </row>
    <row r="271" spans="1:41">
      <c r="A271" s="116"/>
      <c r="B271" s="116"/>
      <c r="C271" s="116"/>
      <c r="D271" s="117"/>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6"/>
      <c r="AL271" s="116"/>
      <c r="AM271" s="116"/>
      <c r="AN271" s="116"/>
      <c r="AO271" s="116"/>
    </row>
    <row r="272" spans="1:41">
      <c r="A272" s="116"/>
      <c r="B272" s="116"/>
      <c r="C272" s="116"/>
      <c r="D272" s="117"/>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6"/>
      <c r="AL272" s="116"/>
      <c r="AM272" s="116"/>
      <c r="AN272" s="116"/>
      <c r="AO272" s="116"/>
    </row>
    <row r="273" spans="1:41">
      <c r="A273" s="116"/>
      <c r="B273" s="116"/>
      <c r="C273" s="116"/>
      <c r="D273" s="117"/>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6"/>
      <c r="AL273" s="116"/>
      <c r="AM273" s="116"/>
      <c r="AN273" s="116"/>
      <c r="AO273" s="116"/>
    </row>
    <row r="274" spans="1:41">
      <c r="A274" s="116"/>
      <c r="B274" s="116"/>
      <c r="C274" s="116"/>
      <c r="D274" s="117"/>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6"/>
      <c r="AL274" s="116"/>
      <c r="AM274" s="116"/>
      <c r="AN274" s="116"/>
      <c r="AO274" s="116"/>
    </row>
    <row r="275" spans="1:41">
      <c r="A275" s="116"/>
      <c r="B275" s="116"/>
      <c r="C275" s="116"/>
      <c r="D275" s="117"/>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6"/>
      <c r="AL275" s="116"/>
      <c r="AM275" s="116"/>
      <c r="AN275" s="116"/>
      <c r="AO275" s="116"/>
    </row>
    <row r="276" spans="1:41">
      <c r="A276" s="116"/>
      <c r="B276" s="116"/>
      <c r="C276" s="116"/>
      <c r="D276" s="117"/>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6"/>
      <c r="AL276" s="116"/>
      <c r="AM276" s="116"/>
      <c r="AN276" s="116"/>
      <c r="AO276" s="116"/>
    </row>
    <row r="277" spans="1:41">
      <c r="A277" s="116"/>
      <c r="B277" s="116"/>
      <c r="C277" s="116"/>
      <c r="D277" s="117"/>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6"/>
      <c r="AL277" s="116"/>
      <c r="AM277" s="116"/>
      <c r="AN277" s="116"/>
      <c r="AO277" s="116"/>
    </row>
    <row r="278" spans="1:41">
      <c r="A278" s="116"/>
      <c r="B278" s="116"/>
      <c r="C278" s="116"/>
      <c r="D278" s="117"/>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6"/>
      <c r="AL278" s="116"/>
      <c r="AM278" s="116"/>
      <c r="AN278" s="116"/>
      <c r="AO278" s="116"/>
    </row>
    <row r="279" spans="1:41">
      <c r="A279" s="116"/>
      <c r="B279" s="116"/>
      <c r="C279" s="116"/>
      <c r="D279" s="117"/>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6"/>
      <c r="AL279" s="116"/>
      <c r="AM279" s="116"/>
      <c r="AN279" s="116"/>
      <c r="AO279" s="116"/>
    </row>
    <row r="280" spans="1:41">
      <c r="A280" s="116"/>
      <c r="B280" s="116"/>
      <c r="C280" s="116"/>
      <c r="D280" s="117"/>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6"/>
      <c r="AL280" s="116"/>
      <c r="AM280" s="116"/>
      <c r="AN280" s="116"/>
      <c r="AO280" s="116"/>
    </row>
    <row r="281" spans="1:41">
      <c r="A281" s="116"/>
      <c r="B281" s="116"/>
      <c r="C281" s="116"/>
      <c r="D281" s="117"/>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6"/>
      <c r="AL281" s="116"/>
      <c r="AM281" s="116"/>
      <c r="AN281" s="116"/>
      <c r="AO281" s="116"/>
    </row>
    <row r="282" spans="1:41">
      <c r="A282" s="116"/>
      <c r="B282" s="116"/>
      <c r="C282" s="116"/>
      <c r="D282" s="117"/>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6"/>
      <c r="AL282" s="116"/>
      <c r="AM282" s="116"/>
      <c r="AN282" s="116"/>
      <c r="AO282" s="116"/>
    </row>
    <row r="283" spans="1:41">
      <c r="A283" s="116"/>
      <c r="B283" s="116"/>
      <c r="C283" s="116"/>
      <c r="D283" s="117"/>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6"/>
      <c r="AL283" s="116"/>
      <c r="AM283" s="116"/>
      <c r="AN283" s="116"/>
      <c r="AO283" s="116"/>
    </row>
    <row r="284" spans="1:41">
      <c r="A284" s="116"/>
      <c r="B284" s="116"/>
      <c r="C284" s="116"/>
      <c r="D284" s="117"/>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6"/>
      <c r="AL284" s="116"/>
      <c r="AM284" s="116"/>
      <c r="AN284" s="116"/>
      <c r="AO284" s="116"/>
    </row>
    <row r="285" spans="1:41">
      <c r="A285" s="116"/>
      <c r="B285" s="116"/>
      <c r="C285" s="116"/>
      <c r="D285" s="117"/>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6"/>
      <c r="AL285" s="116"/>
      <c r="AM285" s="116"/>
      <c r="AN285" s="116"/>
      <c r="AO285" s="116"/>
    </row>
    <row r="286" spans="1:41">
      <c r="A286" s="116"/>
      <c r="B286" s="116"/>
      <c r="C286" s="116"/>
      <c r="D286" s="117"/>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6"/>
      <c r="AL286" s="116"/>
      <c r="AM286" s="116"/>
      <c r="AN286" s="116"/>
      <c r="AO286" s="116"/>
    </row>
    <row r="287" spans="1:41">
      <c r="A287" s="116"/>
      <c r="B287" s="116"/>
      <c r="C287" s="116"/>
      <c r="D287" s="117"/>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6"/>
      <c r="AL287" s="116"/>
      <c r="AM287" s="116"/>
      <c r="AN287" s="116"/>
      <c r="AO287" s="116"/>
    </row>
    <row r="288" spans="1:41">
      <c r="A288" s="116"/>
      <c r="B288" s="116"/>
      <c r="C288" s="116"/>
      <c r="D288" s="117"/>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row>
    <row r="289" spans="1:41">
      <c r="A289" s="116"/>
      <c r="B289" s="116"/>
      <c r="C289" s="116"/>
      <c r="D289" s="117"/>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6"/>
      <c r="AL289" s="116"/>
      <c r="AM289" s="116"/>
      <c r="AN289" s="116"/>
      <c r="AO289" s="116"/>
    </row>
    <row r="290" spans="1:41">
      <c r="A290" s="116"/>
      <c r="B290" s="116"/>
      <c r="C290" s="116"/>
      <c r="D290" s="117"/>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6"/>
      <c r="AL290" s="116"/>
      <c r="AM290" s="116"/>
      <c r="AN290" s="116"/>
      <c r="AO290" s="116"/>
    </row>
    <row r="291" spans="1:41">
      <c r="A291" s="116"/>
      <c r="B291" s="116"/>
      <c r="C291" s="116"/>
      <c r="D291" s="117"/>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6"/>
      <c r="AL291" s="116"/>
      <c r="AM291" s="116"/>
      <c r="AN291" s="116"/>
      <c r="AO291" s="116"/>
    </row>
    <row r="292" spans="1:41">
      <c r="A292" s="116"/>
      <c r="B292" s="116"/>
      <c r="C292" s="116"/>
      <c r="D292" s="117"/>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6"/>
      <c r="AL292" s="116"/>
      <c r="AM292" s="116"/>
      <c r="AN292" s="116"/>
      <c r="AO292" s="116"/>
    </row>
    <row r="293" spans="1:41">
      <c r="A293" s="116"/>
      <c r="B293" s="116"/>
      <c r="C293" s="116"/>
      <c r="D293" s="117"/>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row>
    <row r="294" spans="1:41">
      <c r="A294" s="116"/>
      <c r="B294" s="116"/>
      <c r="C294" s="116"/>
      <c r="D294" s="117"/>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6"/>
      <c r="AL294" s="116"/>
      <c r="AM294" s="116"/>
      <c r="AN294" s="116"/>
      <c r="AO294" s="116"/>
    </row>
    <row r="295" spans="1:41">
      <c r="A295" s="116"/>
      <c r="B295" s="116"/>
      <c r="C295" s="116"/>
      <c r="D295" s="117"/>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row>
    <row r="296" spans="1:41">
      <c r="A296" s="116"/>
      <c r="B296" s="116"/>
      <c r="C296" s="116"/>
      <c r="D296" s="117"/>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6"/>
      <c r="AL296" s="116"/>
      <c r="AM296" s="116"/>
      <c r="AN296" s="116"/>
      <c r="AO296" s="116"/>
    </row>
    <row r="297" spans="1:41">
      <c r="A297" s="116"/>
      <c r="B297" s="116"/>
      <c r="C297" s="116"/>
      <c r="D297" s="117"/>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row>
    <row r="298" spans="1:41">
      <c r="A298" s="116"/>
      <c r="B298" s="116"/>
      <c r="C298" s="116"/>
      <c r="D298" s="117"/>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6"/>
      <c r="AL298" s="116"/>
      <c r="AM298" s="116"/>
      <c r="AN298" s="116"/>
      <c r="AO298" s="116"/>
    </row>
    <row r="299" spans="1:41">
      <c r="A299" s="116"/>
      <c r="B299" s="116"/>
      <c r="C299" s="116"/>
      <c r="D299" s="117"/>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c r="AA299" s="116"/>
      <c r="AB299" s="116"/>
      <c r="AC299" s="116"/>
      <c r="AD299" s="116"/>
      <c r="AE299" s="116"/>
      <c r="AF299" s="116"/>
      <c r="AG299" s="116"/>
      <c r="AH299" s="116"/>
      <c r="AI299" s="116"/>
      <c r="AJ299" s="116"/>
      <c r="AK299" s="116"/>
      <c r="AL299" s="116"/>
      <c r="AM299" s="116"/>
      <c r="AN299" s="116"/>
      <c r="AO299" s="116"/>
    </row>
    <row r="300" spans="1:41">
      <c r="A300" s="116"/>
      <c r="B300" s="116"/>
      <c r="C300" s="116"/>
      <c r="D300" s="117"/>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c r="AG300" s="116"/>
      <c r="AH300" s="116"/>
      <c r="AI300" s="116"/>
      <c r="AJ300" s="116"/>
      <c r="AK300" s="116"/>
      <c r="AL300" s="116"/>
      <c r="AM300" s="116"/>
      <c r="AN300" s="116"/>
      <c r="AO300" s="116"/>
    </row>
    <row r="301" spans="1:41">
      <c r="A301" s="116"/>
      <c r="B301" s="116"/>
      <c r="C301" s="116"/>
      <c r="D301" s="117"/>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c r="AG301" s="116"/>
      <c r="AH301" s="116"/>
      <c r="AI301" s="116"/>
      <c r="AJ301" s="116"/>
      <c r="AK301" s="116"/>
      <c r="AL301" s="116"/>
      <c r="AM301" s="116"/>
      <c r="AN301" s="116"/>
      <c r="AO301" s="116"/>
    </row>
    <row r="302" spans="1:41">
      <c r="A302" s="116"/>
      <c r="B302" s="116"/>
      <c r="C302" s="116"/>
      <c r="D302" s="117"/>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6"/>
      <c r="AL302" s="116"/>
      <c r="AM302" s="116"/>
      <c r="AN302" s="116"/>
      <c r="AO302" s="116"/>
    </row>
    <row r="303" spans="1:41">
      <c r="A303" s="116"/>
      <c r="B303" s="116"/>
      <c r="C303" s="116"/>
      <c r="D303" s="117"/>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6"/>
      <c r="AL303" s="116"/>
      <c r="AM303" s="116"/>
      <c r="AN303" s="116"/>
      <c r="AO303" s="116"/>
    </row>
    <row r="304" spans="1:41">
      <c r="A304" s="116"/>
      <c r="B304" s="116"/>
      <c r="C304" s="116"/>
      <c r="D304" s="117"/>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6"/>
      <c r="AL304" s="116"/>
      <c r="AM304" s="116"/>
      <c r="AN304" s="116"/>
      <c r="AO304" s="116"/>
    </row>
    <row r="305" spans="1:41">
      <c r="A305" s="116"/>
      <c r="B305" s="116"/>
      <c r="C305" s="116"/>
      <c r="D305" s="117"/>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6"/>
      <c r="AL305" s="116"/>
      <c r="AM305" s="116"/>
      <c r="AN305" s="116"/>
      <c r="AO305" s="116"/>
    </row>
    <row r="306" spans="1:41">
      <c r="A306" s="116"/>
      <c r="B306" s="116"/>
      <c r="C306" s="116"/>
      <c r="D306" s="117"/>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c r="AG306" s="116"/>
      <c r="AH306" s="116"/>
      <c r="AI306" s="116"/>
      <c r="AJ306" s="116"/>
      <c r="AK306" s="116"/>
      <c r="AL306" s="116"/>
      <c r="AM306" s="116"/>
      <c r="AN306" s="116"/>
      <c r="AO306" s="116"/>
    </row>
    <row r="307" spans="1:41">
      <c r="A307" s="116"/>
      <c r="B307" s="116"/>
      <c r="C307" s="116"/>
      <c r="D307" s="117"/>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c r="AG307" s="116"/>
      <c r="AH307" s="116"/>
      <c r="AI307" s="116"/>
      <c r="AJ307" s="116"/>
      <c r="AK307" s="116"/>
      <c r="AL307" s="116"/>
      <c r="AM307" s="116"/>
      <c r="AN307" s="116"/>
      <c r="AO307" s="116"/>
    </row>
    <row r="308" spans="1:41">
      <c r="A308" s="116"/>
      <c r="B308" s="116"/>
      <c r="C308" s="116"/>
      <c r="D308" s="117"/>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6"/>
      <c r="AL308" s="116"/>
      <c r="AM308" s="116"/>
      <c r="AN308" s="116"/>
      <c r="AO308" s="116"/>
    </row>
    <row r="309" spans="1:41">
      <c r="A309" s="116"/>
      <c r="B309" s="116"/>
      <c r="C309" s="116"/>
      <c r="D309" s="117"/>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6"/>
      <c r="AL309" s="116"/>
      <c r="AM309" s="116"/>
      <c r="AN309" s="116"/>
      <c r="AO309" s="116"/>
    </row>
    <row r="310" spans="1:41">
      <c r="A310" s="116"/>
      <c r="B310" s="116"/>
      <c r="C310" s="116"/>
      <c r="D310" s="117"/>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6"/>
      <c r="AL310" s="116"/>
      <c r="AM310" s="116"/>
      <c r="AN310" s="116"/>
      <c r="AO310" s="116"/>
    </row>
    <row r="311" spans="1:41">
      <c r="A311" s="116"/>
      <c r="B311" s="116"/>
      <c r="C311" s="116"/>
      <c r="D311" s="117"/>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6"/>
      <c r="AL311" s="116"/>
      <c r="AM311" s="116"/>
      <c r="AN311" s="116"/>
      <c r="AO311" s="116"/>
    </row>
    <row r="312" spans="1:41">
      <c r="A312" s="116"/>
      <c r="B312" s="116"/>
      <c r="C312" s="116"/>
      <c r="D312" s="117"/>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6"/>
      <c r="AL312" s="116"/>
      <c r="AM312" s="116"/>
      <c r="AN312" s="116"/>
      <c r="AO312" s="116"/>
    </row>
    <row r="313" spans="1:41">
      <c r="A313" s="116"/>
      <c r="B313" s="116"/>
      <c r="C313" s="116"/>
      <c r="D313" s="117"/>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6"/>
      <c r="AL313" s="116"/>
      <c r="AM313" s="116"/>
      <c r="AN313" s="116"/>
      <c r="AO313" s="116"/>
    </row>
    <row r="314" spans="1:41">
      <c r="A314" s="116"/>
      <c r="B314" s="116"/>
      <c r="C314" s="116"/>
      <c r="D314" s="117"/>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row>
    <row r="315" spans="1:41">
      <c r="A315" s="116"/>
      <c r="B315" s="116"/>
      <c r="C315" s="116"/>
      <c r="D315" s="117"/>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6"/>
      <c r="AL315" s="116"/>
      <c r="AM315" s="116"/>
      <c r="AN315" s="116"/>
      <c r="AO315" s="116"/>
    </row>
    <row r="316" spans="1:41">
      <c r="A316" s="116"/>
      <c r="B316" s="116"/>
      <c r="C316" s="116"/>
      <c r="D316" s="117"/>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6"/>
      <c r="AL316" s="116"/>
      <c r="AM316" s="116"/>
      <c r="AN316" s="116"/>
      <c r="AO316" s="116"/>
    </row>
    <row r="317" spans="1:41">
      <c r="A317" s="116"/>
      <c r="B317" s="116"/>
      <c r="C317" s="116"/>
      <c r="D317" s="117"/>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6"/>
      <c r="AL317" s="116"/>
      <c r="AM317" s="116"/>
      <c r="AN317" s="116"/>
      <c r="AO317" s="116"/>
    </row>
    <row r="318" spans="1:41">
      <c r="A318" s="116"/>
      <c r="B318" s="116"/>
      <c r="C318" s="116"/>
      <c r="D318" s="117"/>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6"/>
      <c r="AL318" s="116"/>
      <c r="AM318" s="116"/>
      <c r="AN318" s="116"/>
      <c r="AO318" s="116"/>
    </row>
    <row r="319" spans="1:41">
      <c r="A319" s="116"/>
      <c r="B319" s="116"/>
      <c r="C319" s="116"/>
      <c r="D319" s="117"/>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6"/>
      <c r="AL319" s="116"/>
      <c r="AM319" s="116"/>
      <c r="AN319" s="116"/>
      <c r="AO319" s="116"/>
    </row>
    <row r="320" spans="1:41">
      <c r="A320" s="116"/>
      <c r="B320" s="116"/>
      <c r="C320" s="116"/>
      <c r="D320" s="117"/>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6"/>
      <c r="AL320" s="116"/>
      <c r="AM320" s="116"/>
      <c r="AN320" s="116"/>
      <c r="AO320" s="116"/>
    </row>
    <row r="321" spans="1:41">
      <c r="A321" s="116"/>
      <c r="B321" s="116"/>
      <c r="C321" s="116"/>
      <c r="D321" s="117"/>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6"/>
      <c r="AL321" s="116"/>
      <c r="AM321" s="116"/>
      <c r="AN321" s="116"/>
      <c r="AO321" s="116"/>
    </row>
    <row r="322" spans="1:41">
      <c r="A322" s="116"/>
      <c r="B322" s="116"/>
      <c r="C322" s="116"/>
      <c r="D322" s="117"/>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c r="AG322" s="116"/>
      <c r="AH322" s="116"/>
      <c r="AI322" s="116"/>
      <c r="AJ322" s="116"/>
      <c r="AK322" s="116"/>
      <c r="AL322" s="116"/>
      <c r="AM322" s="116"/>
      <c r="AN322" s="116"/>
      <c r="AO322" s="116"/>
    </row>
    <row r="323" spans="1:41">
      <c r="A323" s="116"/>
      <c r="B323" s="116"/>
      <c r="C323" s="116"/>
      <c r="D323" s="117"/>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6"/>
      <c r="AL323" s="116"/>
      <c r="AM323" s="116"/>
      <c r="AN323" s="116"/>
      <c r="AO323" s="116"/>
    </row>
    <row r="324" spans="1:41">
      <c r="A324" s="116"/>
      <c r="B324" s="116"/>
      <c r="C324" s="116"/>
      <c r="D324" s="117"/>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6"/>
      <c r="AL324" s="116"/>
      <c r="AM324" s="116"/>
      <c r="AN324" s="116"/>
      <c r="AO324" s="116"/>
    </row>
    <row r="325" spans="1:41">
      <c r="A325" s="116"/>
      <c r="B325" s="116"/>
      <c r="C325" s="116"/>
      <c r="D325" s="117"/>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6"/>
      <c r="AL325" s="116"/>
      <c r="AM325" s="116"/>
      <c r="AN325" s="116"/>
      <c r="AO325" s="116"/>
    </row>
    <row r="326" spans="1:41">
      <c r="A326" s="116"/>
      <c r="B326" s="116"/>
      <c r="C326" s="116"/>
      <c r="D326" s="117"/>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6"/>
      <c r="AL326" s="116"/>
      <c r="AM326" s="116"/>
      <c r="AN326" s="116"/>
      <c r="AO326" s="116"/>
    </row>
    <row r="327" spans="1:41">
      <c r="A327" s="116"/>
      <c r="B327" s="116"/>
      <c r="C327" s="116"/>
      <c r="D327" s="117"/>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6"/>
      <c r="AL327" s="116"/>
      <c r="AM327" s="116"/>
      <c r="AN327" s="116"/>
      <c r="AO327" s="116"/>
    </row>
    <row r="328" spans="1:41">
      <c r="A328" s="116"/>
      <c r="B328" s="116"/>
      <c r="C328" s="116"/>
      <c r="D328" s="117"/>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6"/>
      <c r="AL328" s="116"/>
      <c r="AM328" s="116"/>
      <c r="AN328" s="116"/>
      <c r="AO328" s="116"/>
    </row>
    <row r="329" spans="1:41">
      <c r="A329" s="116"/>
      <c r="B329" s="116"/>
      <c r="C329" s="116"/>
      <c r="D329" s="117"/>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6"/>
      <c r="AL329" s="116"/>
      <c r="AM329" s="116"/>
      <c r="AN329" s="116"/>
      <c r="AO329" s="116"/>
    </row>
    <row r="330" spans="1:41">
      <c r="A330" s="116"/>
      <c r="B330" s="116"/>
      <c r="C330" s="116"/>
      <c r="D330" s="117"/>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6"/>
      <c r="AL330" s="116"/>
      <c r="AM330" s="116"/>
      <c r="AN330" s="116"/>
      <c r="AO330" s="116"/>
    </row>
    <row r="331" spans="1:41">
      <c r="A331" s="116"/>
      <c r="B331" s="116"/>
      <c r="C331" s="116"/>
      <c r="D331" s="117"/>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6"/>
      <c r="AL331" s="116"/>
      <c r="AM331" s="116"/>
      <c r="AN331" s="116"/>
      <c r="AO331" s="116"/>
    </row>
    <row r="332" spans="1:41">
      <c r="A332" s="116"/>
      <c r="B332" s="116"/>
      <c r="C332" s="116"/>
      <c r="D332" s="117"/>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c r="AA332" s="116"/>
      <c r="AB332" s="116"/>
      <c r="AC332" s="116"/>
      <c r="AD332" s="116"/>
      <c r="AE332" s="116"/>
      <c r="AF332" s="116"/>
      <c r="AG332" s="116"/>
      <c r="AH332" s="116"/>
      <c r="AI332" s="116"/>
      <c r="AJ332" s="116"/>
      <c r="AK332" s="116"/>
      <c r="AL332" s="116"/>
      <c r="AM332" s="116"/>
      <c r="AN332" s="116"/>
      <c r="AO332" s="116"/>
    </row>
    <row r="333" spans="1:41">
      <c r="A333" s="116"/>
      <c r="B333" s="116"/>
      <c r="C333" s="116"/>
      <c r="D333" s="117"/>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c r="AA333" s="116"/>
      <c r="AB333" s="116"/>
      <c r="AC333" s="116"/>
      <c r="AD333" s="116"/>
      <c r="AE333" s="116"/>
      <c r="AF333" s="116"/>
      <c r="AG333" s="116"/>
      <c r="AH333" s="116"/>
      <c r="AI333" s="116"/>
      <c r="AJ333" s="116"/>
      <c r="AK333" s="116"/>
      <c r="AL333" s="116"/>
      <c r="AM333" s="116"/>
      <c r="AN333" s="116"/>
      <c r="AO333" s="116"/>
    </row>
    <row r="334" spans="1:41">
      <c r="A334" s="116"/>
      <c r="B334" s="116"/>
      <c r="C334" s="116"/>
      <c r="D334" s="117"/>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c r="AA334" s="116"/>
      <c r="AB334" s="116"/>
      <c r="AC334" s="116"/>
      <c r="AD334" s="116"/>
      <c r="AE334" s="116"/>
      <c r="AF334" s="116"/>
      <c r="AG334" s="116"/>
      <c r="AH334" s="116"/>
      <c r="AI334" s="116"/>
      <c r="AJ334" s="116"/>
      <c r="AK334" s="116"/>
      <c r="AL334" s="116"/>
      <c r="AM334" s="116"/>
      <c r="AN334" s="116"/>
      <c r="AO334" s="116"/>
    </row>
    <row r="335" spans="1:41">
      <c r="A335" s="116"/>
      <c r="B335" s="116"/>
      <c r="C335" s="116"/>
      <c r="D335" s="117"/>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c r="AG335" s="116"/>
      <c r="AH335" s="116"/>
      <c r="AI335" s="116"/>
      <c r="AJ335" s="116"/>
      <c r="AK335" s="116"/>
      <c r="AL335" s="116"/>
      <c r="AM335" s="116"/>
      <c r="AN335" s="116"/>
      <c r="AO335" s="116"/>
    </row>
    <row r="336" spans="1:41">
      <c r="A336" s="116"/>
      <c r="B336" s="116"/>
      <c r="C336" s="116"/>
      <c r="D336" s="117"/>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c r="AG336" s="116"/>
      <c r="AH336" s="116"/>
      <c r="AI336" s="116"/>
      <c r="AJ336" s="116"/>
      <c r="AK336" s="116"/>
      <c r="AL336" s="116"/>
      <c r="AM336" s="116"/>
      <c r="AN336" s="116"/>
      <c r="AO336" s="116"/>
    </row>
    <row r="337" spans="1:41">
      <c r="A337" s="116"/>
      <c r="B337" s="116"/>
      <c r="C337" s="116"/>
      <c r="D337" s="117"/>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c r="AG337" s="116"/>
      <c r="AH337" s="116"/>
      <c r="AI337" s="116"/>
      <c r="AJ337" s="116"/>
      <c r="AK337" s="116"/>
      <c r="AL337" s="116"/>
      <c r="AM337" s="116"/>
      <c r="AN337" s="116"/>
      <c r="AO337" s="116"/>
    </row>
    <row r="338" spans="1:41">
      <c r="A338" s="116"/>
      <c r="B338" s="116"/>
      <c r="C338" s="116"/>
      <c r="D338" s="117"/>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6"/>
      <c r="AK338" s="116"/>
      <c r="AL338" s="116"/>
      <c r="AM338" s="116"/>
      <c r="AN338" s="116"/>
      <c r="AO338" s="116"/>
    </row>
    <row r="339" spans="1:41">
      <c r="A339" s="116"/>
      <c r="B339" s="116"/>
      <c r="C339" s="116"/>
      <c r="D339" s="117"/>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6"/>
      <c r="AL339" s="116"/>
      <c r="AM339" s="116"/>
      <c r="AN339" s="116"/>
      <c r="AO339" s="116"/>
    </row>
    <row r="340" spans="1:41">
      <c r="A340" s="116"/>
      <c r="B340" s="116"/>
      <c r="C340" s="116"/>
      <c r="D340" s="117"/>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6"/>
      <c r="AK340" s="116"/>
      <c r="AL340" s="116"/>
      <c r="AM340" s="116"/>
      <c r="AN340" s="116"/>
      <c r="AO340" s="116"/>
    </row>
    <row r="341" spans="1:41">
      <c r="A341" s="116"/>
      <c r="B341" s="116"/>
      <c r="C341" s="116"/>
      <c r="D341" s="117"/>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6"/>
      <c r="AK341" s="116"/>
      <c r="AL341" s="116"/>
      <c r="AM341" s="116"/>
      <c r="AN341" s="116"/>
      <c r="AO341" s="116"/>
    </row>
    <row r="342" spans="1:41">
      <c r="A342" s="116"/>
      <c r="B342" s="116"/>
      <c r="C342" s="116"/>
      <c r="D342" s="117"/>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6"/>
      <c r="AK342" s="116"/>
      <c r="AL342" s="116"/>
      <c r="AM342" s="116"/>
      <c r="AN342" s="116"/>
      <c r="AO342" s="116"/>
    </row>
    <row r="343" spans="1:41">
      <c r="A343" s="116"/>
      <c r="B343" s="116"/>
      <c r="C343" s="116"/>
      <c r="D343" s="117"/>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6"/>
      <c r="AK343" s="116"/>
      <c r="AL343" s="116"/>
      <c r="AM343" s="116"/>
      <c r="AN343" s="116"/>
      <c r="AO343" s="116"/>
    </row>
    <row r="344" spans="1:41">
      <c r="A344" s="116"/>
      <c r="B344" s="116"/>
      <c r="C344" s="116"/>
      <c r="D344" s="117"/>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6"/>
      <c r="AK344" s="116"/>
      <c r="AL344" s="116"/>
      <c r="AM344" s="116"/>
      <c r="AN344" s="116"/>
      <c r="AO344" s="116"/>
    </row>
    <row r="345" spans="1:41">
      <c r="A345" s="116"/>
      <c r="B345" s="116"/>
      <c r="C345" s="116"/>
      <c r="D345" s="117"/>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c r="AG345" s="116"/>
      <c r="AH345" s="116"/>
      <c r="AI345" s="116"/>
      <c r="AJ345" s="116"/>
      <c r="AK345" s="116"/>
      <c r="AL345" s="116"/>
      <c r="AM345" s="116"/>
      <c r="AN345" s="116"/>
      <c r="AO345" s="116"/>
    </row>
    <row r="346" spans="1:41">
      <c r="A346" s="116"/>
      <c r="B346" s="116"/>
      <c r="C346" s="116"/>
      <c r="D346" s="117"/>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16"/>
      <c r="AJ346" s="116"/>
      <c r="AK346" s="116"/>
      <c r="AL346" s="116"/>
      <c r="AM346" s="116"/>
      <c r="AN346" s="116"/>
      <c r="AO346" s="116"/>
    </row>
    <row r="347" spans="1:41">
      <c r="A347" s="116"/>
      <c r="B347" s="116"/>
      <c r="C347" s="116"/>
      <c r="D347" s="117"/>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c r="AG347" s="116"/>
      <c r="AH347" s="116"/>
      <c r="AI347" s="116"/>
      <c r="AJ347" s="116"/>
      <c r="AK347" s="116"/>
      <c r="AL347" s="116"/>
      <c r="AM347" s="116"/>
      <c r="AN347" s="116"/>
      <c r="AO347" s="116"/>
    </row>
    <row r="348" spans="1:41">
      <c r="A348" s="116"/>
      <c r="B348" s="116"/>
      <c r="C348" s="116"/>
      <c r="D348" s="117"/>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6"/>
      <c r="AL348" s="116"/>
      <c r="AM348" s="116"/>
      <c r="AN348" s="116"/>
      <c r="AO348" s="116"/>
    </row>
    <row r="349" spans="1:41">
      <c r="A349" s="116"/>
      <c r="B349" s="116"/>
      <c r="C349" s="116"/>
      <c r="D349" s="117"/>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c r="AG349" s="116"/>
      <c r="AH349" s="116"/>
      <c r="AI349" s="116"/>
      <c r="AJ349" s="116"/>
      <c r="AK349" s="116"/>
      <c r="AL349" s="116"/>
      <c r="AM349" s="116"/>
      <c r="AN349" s="116"/>
      <c r="AO349" s="116"/>
    </row>
    <row r="350" spans="1:41">
      <c r="A350" s="116"/>
      <c r="B350" s="116"/>
      <c r="C350" s="116"/>
      <c r="D350" s="117"/>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c r="AG350" s="116"/>
      <c r="AH350" s="116"/>
      <c r="AI350" s="116"/>
      <c r="AJ350" s="116"/>
      <c r="AK350" s="116"/>
      <c r="AL350" s="116"/>
      <c r="AM350" s="116"/>
      <c r="AN350" s="116"/>
      <c r="AO350" s="116"/>
    </row>
    <row r="351" spans="1:41">
      <c r="A351" s="116"/>
      <c r="B351" s="116"/>
      <c r="C351" s="116"/>
      <c r="D351" s="117"/>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c r="AG351" s="116"/>
      <c r="AH351" s="116"/>
      <c r="AI351" s="116"/>
      <c r="AJ351" s="116"/>
      <c r="AK351" s="116"/>
      <c r="AL351" s="116"/>
      <c r="AM351" s="116"/>
      <c r="AN351" s="116"/>
      <c r="AO351" s="116"/>
    </row>
    <row r="352" spans="1:41">
      <c r="A352" s="116"/>
      <c r="B352" s="116"/>
      <c r="C352" s="116"/>
      <c r="D352" s="117"/>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16"/>
      <c r="AJ352" s="116"/>
      <c r="AK352" s="116"/>
      <c r="AL352" s="116"/>
      <c r="AM352" s="116"/>
      <c r="AN352" s="116"/>
      <c r="AO352" s="116"/>
    </row>
    <row r="353" spans="1:41">
      <c r="A353" s="116"/>
      <c r="B353" s="116"/>
      <c r="C353" s="116"/>
      <c r="D353" s="117"/>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6"/>
      <c r="AL353" s="116"/>
      <c r="AM353" s="116"/>
      <c r="AN353" s="116"/>
      <c r="AO353" s="116"/>
    </row>
    <row r="354" spans="1:41">
      <c r="A354" s="116"/>
      <c r="B354" s="116"/>
      <c r="C354" s="116"/>
      <c r="D354" s="117"/>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c r="AG354" s="116"/>
      <c r="AH354" s="116"/>
      <c r="AI354" s="116"/>
      <c r="AJ354" s="116"/>
      <c r="AK354" s="116"/>
      <c r="AL354" s="116"/>
      <c r="AM354" s="116"/>
      <c r="AN354" s="116"/>
      <c r="AO354" s="116"/>
    </row>
    <row r="355" spans="1:41">
      <c r="A355" s="116"/>
      <c r="B355" s="116"/>
      <c r="C355" s="116"/>
      <c r="D355" s="117"/>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c r="AG355" s="116"/>
      <c r="AH355" s="116"/>
      <c r="AI355" s="116"/>
      <c r="AJ355" s="116"/>
      <c r="AK355" s="116"/>
      <c r="AL355" s="116"/>
      <c r="AM355" s="116"/>
      <c r="AN355" s="116"/>
      <c r="AO355" s="116"/>
    </row>
    <row r="356" spans="1:41">
      <c r="A356" s="116"/>
      <c r="B356" s="116"/>
      <c r="C356" s="116"/>
      <c r="D356" s="117"/>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c r="AG356" s="116"/>
      <c r="AH356" s="116"/>
      <c r="AI356" s="116"/>
      <c r="AJ356" s="116"/>
      <c r="AK356" s="116"/>
      <c r="AL356" s="116"/>
      <c r="AM356" s="116"/>
      <c r="AN356" s="116"/>
      <c r="AO356" s="116"/>
    </row>
    <row r="357" spans="1:41">
      <c r="A357" s="116"/>
      <c r="B357" s="116"/>
      <c r="C357" s="116"/>
      <c r="D357" s="117"/>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c r="AG357" s="116"/>
      <c r="AH357" s="116"/>
      <c r="AI357" s="116"/>
      <c r="AJ357" s="116"/>
      <c r="AK357" s="116"/>
      <c r="AL357" s="116"/>
      <c r="AM357" s="116"/>
      <c r="AN357" s="116"/>
      <c r="AO357" s="116"/>
    </row>
    <row r="358" spans="1:41">
      <c r="A358" s="116"/>
      <c r="B358" s="116"/>
      <c r="C358" s="116"/>
      <c r="D358" s="117"/>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c r="AG358" s="116"/>
      <c r="AH358" s="116"/>
      <c r="AI358" s="116"/>
      <c r="AJ358" s="116"/>
      <c r="AK358" s="116"/>
      <c r="AL358" s="116"/>
      <c r="AM358" s="116"/>
      <c r="AN358" s="116"/>
      <c r="AO358" s="116"/>
    </row>
    <row r="359" spans="1:41">
      <c r="A359" s="116"/>
      <c r="B359" s="116"/>
      <c r="C359" s="116"/>
      <c r="D359" s="117"/>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c r="AG359" s="116"/>
      <c r="AH359" s="116"/>
      <c r="AI359" s="116"/>
      <c r="AJ359" s="116"/>
      <c r="AK359" s="116"/>
      <c r="AL359" s="116"/>
      <c r="AM359" s="116"/>
      <c r="AN359" s="116"/>
      <c r="AO359" s="116"/>
    </row>
    <row r="360" spans="1:41">
      <c r="A360" s="116"/>
      <c r="B360" s="116"/>
      <c r="C360" s="116"/>
      <c r="D360" s="117"/>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c r="AG360" s="116"/>
      <c r="AH360" s="116"/>
      <c r="AI360" s="116"/>
      <c r="AJ360" s="116"/>
      <c r="AK360" s="116"/>
      <c r="AL360" s="116"/>
      <c r="AM360" s="116"/>
      <c r="AN360" s="116"/>
      <c r="AO360" s="116"/>
    </row>
    <row r="361" spans="1:41">
      <c r="A361" s="116"/>
      <c r="B361" s="116"/>
      <c r="C361" s="116"/>
      <c r="D361" s="117"/>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c r="AG361" s="116"/>
      <c r="AH361" s="116"/>
      <c r="AI361" s="116"/>
      <c r="AJ361" s="116"/>
      <c r="AK361" s="116"/>
      <c r="AL361" s="116"/>
      <c r="AM361" s="116"/>
      <c r="AN361" s="116"/>
      <c r="AO361" s="116"/>
    </row>
    <row r="362" spans="1:41">
      <c r="A362" s="116"/>
      <c r="B362" s="116"/>
      <c r="C362" s="116"/>
      <c r="D362" s="117"/>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c r="AG362" s="116"/>
      <c r="AH362" s="116"/>
      <c r="AI362" s="116"/>
      <c r="AJ362" s="116"/>
      <c r="AK362" s="116"/>
      <c r="AL362" s="116"/>
      <c r="AM362" s="116"/>
      <c r="AN362" s="116"/>
      <c r="AO362" s="116"/>
    </row>
    <row r="363" spans="1:41">
      <c r="A363" s="116"/>
      <c r="B363" s="116"/>
      <c r="C363" s="116"/>
      <c r="D363" s="117"/>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6"/>
      <c r="AK363" s="116"/>
      <c r="AL363" s="116"/>
      <c r="AM363" s="116"/>
      <c r="AN363" s="116"/>
      <c r="AO363" s="116"/>
    </row>
    <row r="364" spans="1:41">
      <c r="A364" s="116"/>
      <c r="B364" s="116"/>
      <c r="C364" s="116"/>
      <c r="D364" s="117"/>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c r="AG364" s="116"/>
      <c r="AH364" s="116"/>
      <c r="AI364" s="116"/>
      <c r="AJ364" s="116"/>
      <c r="AK364" s="116"/>
      <c r="AL364" s="116"/>
      <c r="AM364" s="116"/>
      <c r="AN364" s="116"/>
      <c r="AO364" s="116"/>
    </row>
    <row r="365" spans="1:41">
      <c r="A365" s="116"/>
      <c r="B365" s="116"/>
      <c r="C365" s="116"/>
      <c r="D365" s="117"/>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6"/>
      <c r="AA365" s="116"/>
      <c r="AB365" s="116"/>
      <c r="AC365" s="116"/>
      <c r="AD365" s="116"/>
      <c r="AE365" s="116"/>
      <c r="AF365" s="116"/>
      <c r="AG365" s="116"/>
      <c r="AH365" s="116"/>
      <c r="AI365" s="116"/>
      <c r="AJ365" s="116"/>
      <c r="AK365" s="116"/>
      <c r="AL365" s="116"/>
      <c r="AM365" s="116"/>
      <c r="AN365" s="116"/>
      <c r="AO365" s="116"/>
    </row>
    <row r="366" spans="1:41">
      <c r="A366" s="116"/>
      <c r="B366" s="116"/>
      <c r="C366" s="116"/>
      <c r="D366" s="117"/>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c r="AA366" s="116"/>
      <c r="AB366" s="116"/>
      <c r="AC366" s="116"/>
      <c r="AD366" s="116"/>
      <c r="AE366" s="116"/>
      <c r="AF366" s="116"/>
      <c r="AG366" s="116"/>
      <c r="AH366" s="116"/>
      <c r="AI366" s="116"/>
      <c r="AJ366" s="116"/>
      <c r="AK366" s="116"/>
      <c r="AL366" s="116"/>
      <c r="AM366" s="116"/>
      <c r="AN366" s="116"/>
      <c r="AO366" s="116"/>
    </row>
    <row r="367" spans="1:41">
      <c r="A367" s="116"/>
      <c r="B367" s="116"/>
      <c r="C367" s="116"/>
      <c r="D367" s="117"/>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c r="AA367" s="116"/>
      <c r="AB367" s="116"/>
      <c r="AC367" s="116"/>
      <c r="AD367" s="116"/>
      <c r="AE367" s="116"/>
      <c r="AF367" s="116"/>
      <c r="AG367" s="116"/>
      <c r="AH367" s="116"/>
      <c r="AI367" s="116"/>
      <c r="AJ367" s="116"/>
      <c r="AK367" s="116"/>
      <c r="AL367" s="116"/>
      <c r="AM367" s="116"/>
      <c r="AN367" s="116"/>
      <c r="AO367" s="116"/>
    </row>
    <row r="368" spans="1:41">
      <c r="A368" s="116"/>
      <c r="B368" s="116"/>
      <c r="C368" s="116"/>
      <c r="D368" s="117"/>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c r="AG368" s="116"/>
      <c r="AH368" s="116"/>
      <c r="AI368" s="116"/>
      <c r="AJ368" s="116"/>
      <c r="AK368" s="116"/>
      <c r="AL368" s="116"/>
      <c r="AM368" s="116"/>
      <c r="AN368" s="116"/>
      <c r="AO368" s="116"/>
    </row>
    <row r="369" spans="1:41">
      <c r="A369" s="116"/>
      <c r="B369" s="116"/>
      <c r="C369" s="116"/>
      <c r="D369" s="117"/>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16"/>
      <c r="AJ369" s="116"/>
      <c r="AK369" s="116"/>
      <c r="AL369" s="116"/>
      <c r="AM369" s="116"/>
      <c r="AN369" s="116"/>
      <c r="AO369" s="116"/>
    </row>
    <row r="370" spans="1:41">
      <c r="A370" s="116"/>
      <c r="B370" s="116"/>
      <c r="C370" s="116"/>
      <c r="D370" s="117"/>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c r="AB370" s="116"/>
      <c r="AC370" s="116"/>
      <c r="AD370" s="116"/>
      <c r="AE370" s="116"/>
      <c r="AF370" s="116"/>
      <c r="AG370" s="116"/>
      <c r="AH370" s="116"/>
      <c r="AI370" s="116"/>
      <c r="AJ370" s="116"/>
      <c r="AK370" s="116"/>
      <c r="AL370" s="116"/>
      <c r="AM370" s="116"/>
      <c r="AN370" s="116"/>
      <c r="AO370" s="116"/>
    </row>
    <row r="371" spans="1:41">
      <c r="A371" s="116"/>
      <c r="B371" s="116"/>
      <c r="C371" s="116"/>
      <c r="D371" s="117"/>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6"/>
      <c r="AC371" s="116"/>
      <c r="AD371" s="116"/>
      <c r="AE371" s="116"/>
      <c r="AF371" s="116"/>
      <c r="AG371" s="116"/>
      <c r="AH371" s="116"/>
      <c r="AI371" s="116"/>
      <c r="AJ371" s="116"/>
      <c r="AK371" s="116"/>
      <c r="AL371" s="116"/>
      <c r="AM371" s="116"/>
      <c r="AN371" s="116"/>
      <c r="AO371" s="116"/>
    </row>
    <row r="372" spans="1:41">
      <c r="A372" s="116"/>
      <c r="B372" s="116"/>
      <c r="C372" s="116"/>
      <c r="D372" s="117"/>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c r="AB372" s="116"/>
      <c r="AC372" s="116"/>
      <c r="AD372" s="116"/>
      <c r="AE372" s="116"/>
      <c r="AF372" s="116"/>
      <c r="AG372" s="116"/>
      <c r="AH372" s="116"/>
      <c r="AI372" s="116"/>
      <c r="AJ372" s="116"/>
      <c r="AK372" s="116"/>
      <c r="AL372" s="116"/>
      <c r="AM372" s="116"/>
      <c r="AN372" s="116"/>
      <c r="AO372" s="116"/>
    </row>
    <row r="373" spans="1:41">
      <c r="A373" s="116"/>
      <c r="B373" s="116"/>
      <c r="C373" s="116"/>
      <c r="D373" s="117"/>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c r="AB373" s="116"/>
      <c r="AC373" s="116"/>
      <c r="AD373" s="116"/>
      <c r="AE373" s="116"/>
      <c r="AF373" s="116"/>
      <c r="AG373" s="116"/>
      <c r="AH373" s="116"/>
      <c r="AI373" s="116"/>
      <c r="AJ373" s="116"/>
      <c r="AK373" s="116"/>
      <c r="AL373" s="116"/>
      <c r="AM373" s="116"/>
      <c r="AN373" s="116"/>
      <c r="AO373" s="116"/>
    </row>
    <row r="374" spans="1:41">
      <c r="A374" s="116"/>
      <c r="B374" s="116"/>
      <c r="C374" s="116"/>
      <c r="D374" s="117"/>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6"/>
      <c r="AL374" s="116"/>
      <c r="AM374" s="116"/>
      <c r="AN374" s="116"/>
      <c r="AO374" s="116"/>
    </row>
    <row r="375" spans="1:41">
      <c r="A375" s="116"/>
      <c r="B375" s="116"/>
      <c r="C375" s="116"/>
      <c r="D375" s="117"/>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c r="AB375" s="116"/>
      <c r="AC375" s="116"/>
      <c r="AD375" s="116"/>
      <c r="AE375" s="116"/>
      <c r="AF375" s="116"/>
      <c r="AG375" s="116"/>
      <c r="AH375" s="116"/>
      <c r="AI375" s="116"/>
      <c r="AJ375" s="116"/>
      <c r="AK375" s="116"/>
      <c r="AL375" s="116"/>
      <c r="AM375" s="116"/>
      <c r="AN375" s="116"/>
      <c r="AO375" s="116"/>
    </row>
    <row r="376" spans="1:41">
      <c r="A376" s="116"/>
      <c r="B376" s="116"/>
      <c r="C376" s="116"/>
      <c r="D376" s="117"/>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c r="AG376" s="116"/>
      <c r="AH376" s="116"/>
      <c r="AI376" s="116"/>
      <c r="AJ376" s="116"/>
      <c r="AK376" s="116"/>
      <c r="AL376" s="116"/>
      <c r="AM376" s="116"/>
      <c r="AN376" s="116"/>
      <c r="AO376" s="116"/>
    </row>
    <row r="377" spans="1:41">
      <c r="A377" s="116"/>
      <c r="B377" s="116"/>
      <c r="C377" s="116"/>
      <c r="D377" s="117"/>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c r="AB377" s="116"/>
      <c r="AC377" s="116"/>
      <c r="AD377" s="116"/>
      <c r="AE377" s="116"/>
      <c r="AF377" s="116"/>
      <c r="AG377" s="116"/>
      <c r="AH377" s="116"/>
      <c r="AI377" s="116"/>
      <c r="AJ377" s="116"/>
      <c r="AK377" s="116"/>
      <c r="AL377" s="116"/>
      <c r="AM377" s="116"/>
      <c r="AN377" s="116"/>
      <c r="AO377" s="116"/>
    </row>
    <row r="378" spans="1:41">
      <c r="A378" s="116"/>
      <c r="B378" s="116"/>
      <c r="C378" s="116"/>
      <c r="D378" s="117"/>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c r="AB378" s="116"/>
      <c r="AC378" s="116"/>
      <c r="AD378" s="116"/>
      <c r="AE378" s="116"/>
      <c r="AF378" s="116"/>
      <c r="AG378" s="116"/>
      <c r="AH378" s="116"/>
      <c r="AI378" s="116"/>
      <c r="AJ378" s="116"/>
      <c r="AK378" s="116"/>
      <c r="AL378" s="116"/>
      <c r="AM378" s="116"/>
      <c r="AN378" s="116"/>
      <c r="AO378" s="116"/>
    </row>
    <row r="379" spans="1:41">
      <c r="A379" s="116"/>
      <c r="B379" s="116"/>
      <c r="C379" s="116"/>
      <c r="D379" s="117"/>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c r="AB379" s="116"/>
      <c r="AC379" s="116"/>
      <c r="AD379" s="116"/>
      <c r="AE379" s="116"/>
      <c r="AF379" s="116"/>
      <c r="AG379" s="116"/>
      <c r="AH379" s="116"/>
      <c r="AI379" s="116"/>
      <c r="AJ379" s="116"/>
      <c r="AK379" s="116"/>
      <c r="AL379" s="116"/>
      <c r="AM379" s="116"/>
      <c r="AN379" s="116"/>
      <c r="AO379" s="116"/>
    </row>
    <row r="380" spans="1:41">
      <c r="A380" s="116"/>
      <c r="B380" s="116"/>
      <c r="C380" s="116"/>
      <c r="D380" s="117"/>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c r="AB380" s="116"/>
      <c r="AC380" s="116"/>
      <c r="AD380" s="116"/>
      <c r="AE380" s="116"/>
      <c r="AF380" s="116"/>
      <c r="AG380" s="116"/>
      <c r="AH380" s="116"/>
      <c r="AI380" s="116"/>
      <c r="AJ380" s="116"/>
      <c r="AK380" s="116"/>
      <c r="AL380" s="116"/>
      <c r="AM380" s="116"/>
      <c r="AN380" s="116"/>
      <c r="AO380" s="116"/>
    </row>
    <row r="381" spans="1:41">
      <c r="A381" s="116"/>
      <c r="B381" s="116"/>
      <c r="C381" s="116"/>
      <c r="D381" s="117"/>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c r="AB381" s="116"/>
      <c r="AC381" s="116"/>
      <c r="AD381" s="116"/>
      <c r="AE381" s="116"/>
      <c r="AF381" s="116"/>
      <c r="AG381" s="116"/>
      <c r="AH381" s="116"/>
      <c r="AI381" s="116"/>
      <c r="AJ381" s="116"/>
      <c r="AK381" s="116"/>
      <c r="AL381" s="116"/>
      <c r="AM381" s="116"/>
      <c r="AN381" s="116"/>
      <c r="AO381" s="116"/>
    </row>
    <row r="382" spans="1:41">
      <c r="A382" s="116"/>
      <c r="B382" s="116"/>
      <c r="C382" s="116"/>
      <c r="D382" s="117"/>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6"/>
      <c r="AC382" s="116"/>
      <c r="AD382" s="116"/>
      <c r="AE382" s="116"/>
      <c r="AF382" s="116"/>
      <c r="AG382" s="116"/>
      <c r="AH382" s="116"/>
      <c r="AI382" s="116"/>
      <c r="AJ382" s="116"/>
      <c r="AK382" s="116"/>
      <c r="AL382" s="116"/>
      <c r="AM382" s="116"/>
      <c r="AN382" s="116"/>
      <c r="AO382" s="116"/>
    </row>
    <row r="383" spans="1:41">
      <c r="A383" s="116"/>
      <c r="B383" s="116"/>
      <c r="C383" s="116"/>
      <c r="D383" s="117"/>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c r="AB383" s="116"/>
      <c r="AC383" s="116"/>
      <c r="AD383" s="116"/>
      <c r="AE383" s="116"/>
      <c r="AF383" s="116"/>
      <c r="AG383" s="116"/>
      <c r="AH383" s="116"/>
      <c r="AI383" s="116"/>
      <c r="AJ383" s="116"/>
      <c r="AK383" s="116"/>
      <c r="AL383" s="116"/>
      <c r="AM383" s="116"/>
      <c r="AN383" s="116"/>
      <c r="AO383" s="116"/>
    </row>
    <row r="384" spans="1:41">
      <c r="A384" s="116"/>
      <c r="B384" s="116"/>
      <c r="C384" s="116"/>
      <c r="D384" s="117"/>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16"/>
      <c r="AJ384" s="116"/>
      <c r="AK384" s="116"/>
      <c r="AL384" s="116"/>
      <c r="AM384" s="116"/>
      <c r="AN384" s="116"/>
      <c r="AO384" s="116"/>
    </row>
    <row r="385" spans="1:41">
      <c r="A385" s="116"/>
      <c r="B385" s="116"/>
      <c r="C385" s="116"/>
      <c r="D385" s="117"/>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6"/>
      <c r="AL385" s="116"/>
      <c r="AM385" s="116"/>
      <c r="AN385" s="116"/>
      <c r="AO385" s="116"/>
    </row>
    <row r="386" spans="1:41">
      <c r="A386" s="116"/>
      <c r="B386" s="116"/>
      <c r="C386" s="116"/>
      <c r="D386" s="117"/>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6"/>
      <c r="AL386" s="116"/>
      <c r="AM386" s="116"/>
      <c r="AN386" s="116"/>
      <c r="AO386" s="116"/>
    </row>
    <row r="387" spans="1:41">
      <c r="A387" s="116"/>
      <c r="B387" s="116"/>
      <c r="C387" s="116"/>
      <c r="D387" s="117"/>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6"/>
      <c r="AL387" s="116"/>
      <c r="AM387" s="116"/>
      <c r="AN387" s="116"/>
      <c r="AO387" s="116"/>
    </row>
    <row r="388" spans="1:41">
      <c r="A388" s="116"/>
      <c r="B388" s="116"/>
      <c r="C388" s="116"/>
      <c r="D388" s="117"/>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c r="AD388" s="116"/>
      <c r="AE388" s="116"/>
      <c r="AF388" s="116"/>
      <c r="AG388" s="116"/>
      <c r="AH388" s="116"/>
      <c r="AI388" s="116"/>
      <c r="AJ388" s="116"/>
      <c r="AK388" s="116"/>
      <c r="AL388" s="116"/>
      <c r="AM388" s="116"/>
      <c r="AN388" s="116"/>
      <c r="AO388" s="116"/>
    </row>
    <row r="389" spans="1:41">
      <c r="A389" s="116"/>
      <c r="B389" s="116"/>
      <c r="C389" s="116"/>
      <c r="D389" s="117"/>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6"/>
      <c r="AL389" s="116"/>
      <c r="AM389" s="116"/>
      <c r="AN389" s="116"/>
      <c r="AO389" s="116"/>
    </row>
    <row r="390" spans="1:41">
      <c r="A390" s="116"/>
      <c r="B390" s="116"/>
      <c r="C390" s="116"/>
      <c r="D390" s="117"/>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6"/>
      <c r="AL390" s="116"/>
      <c r="AM390" s="116"/>
      <c r="AN390" s="116"/>
      <c r="AO390" s="116"/>
    </row>
    <row r="391" spans="1:41">
      <c r="A391" s="116"/>
      <c r="B391" s="116"/>
      <c r="C391" s="116"/>
      <c r="D391" s="117"/>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c r="AD391" s="116"/>
      <c r="AE391" s="116"/>
      <c r="AF391" s="116"/>
      <c r="AG391" s="116"/>
      <c r="AH391" s="116"/>
      <c r="AI391" s="116"/>
      <c r="AJ391" s="116"/>
      <c r="AK391" s="116"/>
      <c r="AL391" s="116"/>
      <c r="AM391" s="116"/>
      <c r="AN391" s="116"/>
      <c r="AO391" s="116"/>
    </row>
    <row r="392" spans="1:41">
      <c r="A392" s="116"/>
      <c r="B392" s="116"/>
      <c r="C392" s="116"/>
      <c r="D392" s="117"/>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c r="AB392" s="116"/>
      <c r="AC392" s="116"/>
      <c r="AD392" s="116"/>
      <c r="AE392" s="116"/>
      <c r="AF392" s="116"/>
      <c r="AG392" s="116"/>
      <c r="AH392" s="116"/>
      <c r="AI392" s="116"/>
      <c r="AJ392" s="116"/>
      <c r="AK392" s="116"/>
      <c r="AL392" s="116"/>
      <c r="AM392" s="116"/>
      <c r="AN392" s="116"/>
      <c r="AO392" s="116"/>
    </row>
    <row r="393" spans="1:41">
      <c r="A393" s="116"/>
      <c r="B393" s="116"/>
      <c r="C393" s="116"/>
      <c r="D393" s="117"/>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c r="AD393" s="116"/>
      <c r="AE393" s="116"/>
      <c r="AF393" s="116"/>
      <c r="AG393" s="116"/>
      <c r="AH393" s="116"/>
      <c r="AI393" s="116"/>
      <c r="AJ393" s="116"/>
      <c r="AK393" s="116"/>
      <c r="AL393" s="116"/>
      <c r="AM393" s="116"/>
      <c r="AN393" s="116"/>
      <c r="AO393" s="116"/>
    </row>
    <row r="394" spans="1:41">
      <c r="A394" s="116"/>
      <c r="B394" s="116"/>
      <c r="C394" s="116"/>
      <c r="D394" s="117"/>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6"/>
      <c r="AL394" s="116"/>
      <c r="AM394" s="116"/>
      <c r="AN394" s="116"/>
      <c r="AO394" s="116"/>
    </row>
    <row r="395" spans="1:41">
      <c r="A395" s="116"/>
      <c r="B395" s="116"/>
      <c r="C395" s="116"/>
      <c r="D395" s="117"/>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6"/>
      <c r="AL395" s="116"/>
      <c r="AM395" s="116"/>
      <c r="AN395" s="116"/>
      <c r="AO395" s="116"/>
    </row>
    <row r="396" spans="1:41">
      <c r="A396" s="116"/>
      <c r="B396" s="116"/>
      <c r="C396" s="116"/>
      <c r="D396" s="117"/>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6"/>
      <c r="AL396" s="116"/>
      <c r="AM396" s="116"/>
      <c r="AN396" s="116"/>
      <c r="AO396" s="116"/>
    </row>
    <row r="397" spans="1:41">
      <c r="A397" s="116"/>
      <c r="B397" s="116"/>
      <c r="C397" s="116"/>
      <c r="D397" s="117"/>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6"/>
      <c r="AL397" s="116"/>
      <c r="AM397" s="116"/>
      <c r="AN397" s="116"/>
      <c r="AO397" s="116"/>
    </row>
    <row r="398" spans="1:41">
      <c r="A398" s="116"/>
      <c r="B398" s="116"/>
      <c r="C398" s="116"/>
      <c r="D398" s="117"/>
      <c r="E398" s="116"/>
      <c r="F398" s="116"/>
      <c r="G398" s="116"/>
      <c r="H398" s="116"/>
      <c r="I398" s="116"/>
      <c r="J398" s="116"/>
      <c r="K398" s="116"/>
      <c r="L398" s="116"/>
      <c r="M398" s="116"/>
      <c r="N398" s="116"/>
      <c r="O398" s="116"/>
      <c r="P398" s="116"/>
      <c r="Q398" s="116"/>
      <c r="R398" s="116"/>
      <c r="S398" s="116"/>
      <c r="T398" s="116"/>
      <c r="U398" s="116"/>
      <c r="V398" s="116"/>
      <c r="W398" s="116"/>
      <c r="X398" s="116"/>
      <c r="Y398" s="116"/>
      <c r="Z398" s="116"/>
      <c r="AA398" s="116"/>
      <c r="AB398" s="116"/>
      <c r="AC398" s="116"/>
      <c r="AD398" s="116"/>
      <c r="AE398" s="116"/>
      <c r="AF398" s="116"/>
      <c r="AG398" s="116"/>
      <c r="AH398" s="116"/>
      <c r="AI398" s="116"/>
      <c r="AJ398" s="116"/>
      <c r="AK398" s="116"/>
      <c r="AL398" s="116"/>
      <c r="AM398" s="116"/>
      <c r="AN398" s="116"/>
      <c r="AO398" s="116"/>
    </row>
    <row r="399" spans="1:41">
      <c r="A399" s="116"/>
      <c r="B399" s="116"/>
      <c r="C399" s="116"/>
      <c r="D399" s="117"/>
      <c r="E399" s="116"/>
      <c r="F399" s="116"/>
      <c r="G399" s="116"/>
      <c r="H399" s="116"/>
      <c r="I399" s="116"/>
      <c r="J399" s="116"/>
      <c r="K399" s="116"/>
      <c r="L399" s="116"/>
      <c r="M399" s="116"/>
      <c r="N399" s="116"/>
      <c r="O399" s="116"/>
      <c r="P399" s="116"/>
      <c r="Q399" s="116"/>
      <c r="R399" s="116"/>
      <c r="S399" s="116"/>
      <c r="T399" s="116"/>
      <c r="U399" s="116"/>
      <c r="V399" s="116"/>
      <c r="W399" s="116"/>
      <c r="X399" s="116"/>
      <c r="Y399" s="116"/>
      <c r="Z399" s="116"/>
      <c r="AA399" s="116"/>
      <c r="AB399" s="116"/>
      <c r="AC399" s="116"/>
      <c r="AD399" s="116"/>
      <c r="AE399" s="116"/>
      <c r="AF399" s="116"/>
      <c r="AG399" s="116"/>
      <c r="AH399" s="116"/>
      <c r="AI399" s="116"/>
      <c r="AJ399" s="116"/>
      <c r="AK399" s="116"/>
      <c r="AL399" s="116"/>
      <c r="AM399" s="116"/>
      <c r="AN399" s="116"/>
      <c r="AO399" s="116"/>
    </row>
    <row r="400" spans="1:41">
      <c r="A400" s="116"/>
      <c r="B400" s="116"/>
      <c r="C400" s="116"/>
      <c r="D400" s="117"/>
      <c r="E400" s="116"/>
      <c r="F400" s="116"/>
      <c r="G400" s="116"/>
      <c r="H400" s="116"/>
      <c r="I400" s="116"/>
      <c r="J400" s="116"/>
      <c r="K400" s="116"/>
      <c r="L400" s="116"/>
      <c r="M400" s="116"/>
      <c r="N400" s="116"/>
      <c r="O400" s="116"/>
      <c r="P400" s="116"/>
      <c r="Q400" s="116"/>
      <c r="R400" s="116"/>
      <c r="S400" s="116"/>
      <c r="T400" s="116"/>
      <c r="U400" s="116"/>
      <c r="V400" s="116"/>
      <c r="W400" s="116"/>
      <c r="X400" s="116"/>
      <c r="Y400" s="116"/>
      <c r="Z400" s="116"/>
      <c r="AA400" s="116"/>
      <c r="AB400" s="116"/>
      <c r="AC400" s="116"/>
      <c r="AD400" s="116"/>
      <c r="AE400" s="116"/>
      <c r="AF400" s="116"/>
      <c r="AG400" s="116"/>
      <c r="AH400" s="116"/>
      <c r="AI400" s="116"/>
      <c r="AJ400" s="116"/>
      <c r="AK400" s="116"/>
      <c r="AL400" s="116"/>
      <c r="AM400" s="116"/>
      <c r="AN400" s="116"/>
      <c r="AO400" s="116"/>
    </row>
    <row r="401" spans="1:41">
      <c r="A401" s="116"/>
      <c r="B401" s="116"/>
      <c r="C401" s="116"/>
      <c r="D401" s="117"/>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c r="AA401" s="116"/>
      <c r="AB401" s="116"/>
      <c r="AC401" s="116"/>
      <c r="AD401" s="116"/>
      <c r="AE401" s="116"/>
      <c r="AF401" s="116"/>
      <c r="AG401" s="116"/>
      <c r="AH401" s="116"/>
      <c r="AI401" s="116"/>
      <c r="AJ401" s="116"/>
      <c r="AK401" s="116"/>
      <c r="AL401" s="116"/>
      <c r="AM401" s="116"/>
      <c r="AN401" s="116"/>
      <c r="AO401" s="116"/>
    </row>
    <row r="402" spans="1:41">
      <c r="A402" s="116"/>
      <c r="B402" s="116"/>
      <c r="C402" s="116"/>
      <c r="D402" s="117"/>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6"/>
      <c r="AL402" s="116"/>
      <c r="AM402" s="116"/>
      <c r="AN402" s="116"/>
      <c r="AO402" s="116"/>
    </row>
    <row r="403" spans="1:41">
      <c r="A403" s="116"/>
      <c r="B403" s="116"/>
      <c r="C403" s="116"/>
      <c r="D403" s="117"/>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6"/>
      <c r="AL403" s="116"/>
      <c r="AM403" s="116"/>
      <c r="AN403" s="116"/>
      <c r="AO403" s="116"/>
    </row>
    <row r="404" spans="1:41">
      <c r="A404" s="116"/>
      <c r="B404" s="116"/>
      <c r="C404" s="116"/>
      <c r="D404" s="117"/>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6"/>
      <c r="AL404" s="116"/>
      <c r="AM404" s="116"/>
      <c r="AN404" s="116"/>
      <c r="AO404" s="116"/>
    </row>
    <row r="405" spans="1:41">
      <c r="A405" s="116"/>
      <c r="B405" s="116"/>
      <c r="C405" s="116"/>
      <c r="D405" s="117"/>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6"/>
      <c r="AL405" s="116"/>
      <c r="AM405" s="116"/>
      <c r="AN405" s="116"/>
      <c r="AO405" s="116"/>
    </row>
    <row r="406" spans="1:41">
      <c r="A406" s="116"/>
      <c r="B406" s="116"/>
      <c r="C406" s="116"/>
      <c r="D406" s="117"/>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6"/>
      <c r="AL406" s="116"/>
      <c r="AM406" s="116"/>
      <c r="AN406" s="116"/>
      <c r="AO406" s="116"/>
    </row>
    <row r="407" spans="1:41">
      <c r="A407" s="116"/>
      <c r="B407" s="116"/>
      <c r="C407" s="116"/>
      <c r="D407" s="117"/>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6"/>
      <c r="AL407" s="116"/>
      <c r="AM407" s="116"/>
      <c r="AN407" s="116"/>
      <c r="AO407" s="116"/>
    </row>
    <row r="408" spans="1:41">
      <c r="A408" s="116"/>
      <c r="B408" s="116"/>
      <c r="C408" s="116"/>
      <c r="D408" s="117"/>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6"/>
      <c r="AL408" s="116"/>
      <c r="AM408" s="116"/>
      <c r="AN408" s="116"/>
      <c r="AO408" s="116"/>
    </row>
    <row r="409" spans="1:41">
      <c r="A409" s="116"/>
      <c r="B409" s="116"/>
      <c r="C409" s="116"/>
      <c r="D409" s="117"/>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6"/>
      <c r="AL409" s="116"/>
      <c r="AM409" s="116"/>
      <c r="AN409" s="116"/>
      <c r="AO409" s="116"/>
    </row>
    <row r="410" spans="1:41">
      <c r="A410" s="116"/>
      <c r="B410" s="116"/>
      <c r="C410" s="116"/>
      <c r="D410" s="117"/>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6"/>
      <c r="AL410" s="116"/>
      <c r="AM410" s="116"/>
      <c r="AN410" s="116"/>
      <c r="AO410" s="116"/>
    </row>
    <row r="411" spans="1:41">
      <c r="A411" s="116"/>
      <c r="B411" s="116"/>
      <c r="C411" s="116"/>
      <c r="D411" s="117"/>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6"/>
      <c r="AL411" s="116"/>
      <c r="AM411" s="116"/>
      <c r="AN411" s="116"/>
      <c r="AO411" s="116"/>
    </row>
    <row r="412" spans="1:41">
      <c r="A412" s="116"/>
      <c r="B412" s="116"/>
      <c r="C412" s="116"/>
      <c r="D412" s="117"/>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6"/>
      <c r="AL412" s="116"/>
      <c r="AM412" s="116"/>
      <c r="AN412" s="116"/>
      <c r="AO412" s="116"/>
    </row>
    <row r="413" spans="1:41">
      <c r="A413" s="116"/>
      <c r="B413" s="116"/>
      <c r="C413" s="116"/>
      <c r="D413" s="117"/>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6"/>
      <c r="AL413" s="116"/>
      <c r="AM413" s="116"/>
      <c r="AN413" s="116"/>
      <c r="AO413" s="116"/>
    </row>
    <row r="414" spans="1:41">
      <c r="A414" s="116"/>
      <c r="B414" s="116"/>
      <c r="C414" s="116"/>
      <c r="D414" s="117"/>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6"/>
      <c r="AL414" s="116"/>
      <c r="AM414" s="116"/>
      <c r="AN414" s="116"/>
      <c r="AO414" s="116"/>
    </row>
    <row r="415" spans="1:41">
      <c r="A415" s="116"/>
      <c r="B415" s="116"/>
      <c r="C415" s="116"/>
      <c r="D415" s="117"/>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6"/>
      <c r="AL415" s="116"/>
      <c r="AM415" s="116"/>
      <c r="AN415" s="116"/>
      <c r="AO415" s="116"/>
    </row>
    <row r="416" spans="1:41">
      <c r="A416" s="116"/>
      <c r="B416" s="116"/>
      <c r="C416" s="116"/>
      <c r="D416" s="117"/>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6"/>
      <c r="AL416" s="116"/>
      <c r="AM416" s="116"/>
      <c r="AN416" s="116"/>
      <c r="AO416" s="116"/>
    </row>
    <row r="417" spans="1:41">
      <c r="A417" s="116"/>
      <c r="B417" s="116"/>
      <c r="C417" s="116"/>
      <c r="D417" s="117"/>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6"/>
      <c r="AL417" s="116"/>
      <c r="AM417" s="116"/>
      <c r="AN417" s="116"/>
      <c r="AO417" s="116"/>
    </row>
    <row r="418" spans="1:41">
      <c r="A418" s="116"/>
      <c r="B418" s="116"/>
      <c r="C418" s="116"/>
      <c r="D418" s="117"/>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6"/>
      <c r="AL418" s="116"/>
      <c r="AM418" s="116"/>
      <c r="AN418" s="116"/>
      <c r="AO418" s="116"/>
    </row>
    <row r="419" spans="1:41">
      <c r="A419" s="116"/>
      <c r="B419" s="116"/>
      <c r="C419" s="116"/>
      <c r="D419" s="117"/>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c r="AA419" s="116"/>
      <c r="AB419" s="116"/>
      <c r="AC419" s="116"/>
      <c r="AD419" s="116"/>
      <c r="AE419" s="116"/>
      <c r="AF419" s="116"/>
      <c r="AG419" s="116"/>
      <c r="AH419" s="116"/>
      <c r="AI419" s="116"/>
      <c r="AJ419" s="116"/>
      <c r="AK419" s="116"/>
      <c r="AL419" s="116"/>
      <c r="AM419" s="116"/>
      <c r="AN419" s="116"/>
      <c r="AO419" s="116"/>
    </row>
    <row r="420" spans="1:41">
      <c r="A420" s="116"/>
      <c r="B420" s="116"/>
      <c r="C420" s="116"/>
      <c r="D420" s="117"/>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6"/>
      <c r="AL420" s="116"/>
      <c r="AM420" s="116"/>
      <c r="AN420" s="116"/>
      <c r="AO420" s="116"/>
    </row>
    <row r="421" spans="1:41">
      <c r="A421" s="116"/>
      <c r="B421" s="116"/>
      <c r="C421" s="116"/>
      <c r="D421" s="117"/>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16"/>
      <c r="AF421" s="116"/>
      <c r="AG421" s="116"/>
      <c r="AH421" s="116"/>
      <c r="AI421" s="116"/>
      <c r="AJ421" s="116"/>
      <c r="AK421" s="116"/>
      <c r="AL421" s="116"/>
      <c r="AM421" s="116"/>
      <c r="AN421" s="116"/>
      <c r="AO421" s="116"/>
    </row>
    <row r="422" spans="1:41">
      <c r="A422" s="116"/>
      <c r="B422" s="116"/>
      <c r="C422" s="116"/>
      <c r="D422" s="117"/>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c r="AD422" s="116"/>
      <c r="AE422" s="116"/>
      <c r="AF422" s="116"/>
      <c r="AG422" s="116"/>
      <c r="AH422" s="116"/>
      <c r="AI422" s="116"/>
      <c r="AJ422" s="116"/>
      <c r="AK422" s="116"/>
      <c r="AL422" s="116"/>
      <c r="AM422" s="116"/>
      <c r="AN422" s="116"/>
      <c r="AO422" s="116"/>
    </row>
    <row r="423" spans="1:41">
      <c r="A423" s="116"/>
      <c r="B423" s="116"/>
      <c r="C423" s="116"/>
      <c r="D423" s="117"/>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c r="AD423" s="116"/>
      <c r="AE423" s="116"/>
      <c r="AF423" s="116"/>
      <c r="AG423" s="116"/>
      <c r="AH423" s="116"/>
      <c r="AI423" s="116"/>
      <c r="AJ423" s="116"/>
      <c r="AK423" s="116"/>
      <c r="AL423" s="116"/>
      <c r="AM423" s="116"/>
      <c r="AN423" s="116"/>
      <c r="AO423" s="116"/>
    </row>
    <row r="424" spans="1:41">
      <c r="A424" s="116"/>
      <c r="B424" s="116"/>
      <c r="C424" s="116"/>
      <c r="D424" s="117"/>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c r="AD424" s="116"/>
      <c r="AE424" s="116"/>
      <c r="AF424" s="116"/>
      <c r="AG424" s="116"/>
      <c r="AH424" s="116"/>
      <c r="AI424" s="116"/>
      <c r="AJ424" s="116"/>
      <c r="AK424" s="116"/>
      <c r="AL424" s="116"/>
      <c r="AM424" s="116"/>
      <c r="AN424" s="116"/>
      <c r="AO424" s="116"/>
    </row>
    <row r="425" spans="1:41">
      <c r="A425" s="116"/>
      <c r="B425" s="116"/>
      <c r="C425" s="116"/>
      <c r="D425" s="117"/>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c r="AB425" s="116"/>
      <c r="AC425" s="116"/>
      <c r="AD425" s="116"/>
      <c r="AE425" s="116"/>
      <c r="AF425" s="116"/>
      <c r="AG425" s="116"/>
      <c r="AH425" s="116"/>
      <c r="AI425" s="116"/>
      <c r="AJ425" s="116"/>
      <c r="AK425" s="116"/>
      <c r="AL425" s="116"/>
      <c r="AM425" s="116"/>
      <c r="AN425" s="116"/>
      <c r="AO425" s="116"/>
    </row>
    <row r="426" spans="1:41">
      <c r="A426" s="116"/>
      <c r="B426" s="116"/>
      <c r="C426" s="116"/>
      <c r="D426" s="117"/>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c r="AD426" s="116"/>
      <c r="AE426" s="116"/>
      <c r="AF426" s="116"/>
      <c r="AG426" s="116"/>
      <c r="AH426" s="116"/>
      <c r="AI426" s="116"/>
      <c r="AJ426" s="116"/>
      <c r="AK426" s="116"/>
      <c r="AL426" s="116"/>
      <c r="AM426" s="116"/>
      <c r="AN426" s="116"/>
      <c r="AO426" s="116"/>
    </row>
    <row r="427" spans="1:41">
      <c r="A427" s="116"/>
      <c r="B427" s="116"/>
      <c r="C427" s="116"/>
      <c r="D427" s="117"/>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c r="AD427" s="116"/>
      <c r="AE427" s="116"/>
      <c r="AF427" s="116"/>
      <c r="AG427" s="116"/>
      <c r="AH427" s="116"/>
      <c r="AI427" s="116"/>
      <c r="AJ427" s="116"/>
      <c r="AK427" s="116"/>
      <c r="AL427" s="116"/>
      <c r="AM427" s="116"/>
      <c r="AN427" s="116"/>
      <c r="AO427" s="116"/>
    </row>
    <row r="428" spans="1:41">
      <c r="A428" s="116"/>
      <c r="B428" s="116"/>
      <c r="C428" s="116"/>
      <c r="D428" s="117"/>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c r="AD428" s="116"/>
      <c r="AE428" s="116"/>
      <c r="AF428" s="116"/>
      <c r="AG428" s="116"/>
      <c r="AH428" s="116"/>
      <c r="AI428" s="116"/>
      <c r="AJ428" s="116"/>
      <c r="AK428" s="116"/>
      <c r="AL428" s="116"/>
      <c r="AM428" s="116"/>
      <c r="AN428" s="116"/>
      <c r="AO428" s="116"/>
    </row>
    <row r="429" spans="1:41">
      <c r="A429" s="116"/>
      <c r="B429" s="116"/>
      <c r="C429" s="116"/>
      <c r="D429" s="117"/>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c r="AD429" s="116"/>
      <c r="AE429" s="116"/>
      <c r="AF429" s="116"/>
      <c r="AG429" s="116"/>
      <c r="AH429" s="116"/>
      <c r="AI429" s="116"/>
      <c r="AJ429" s="116"/>
      <c r="AK429" s="116"/>
      <c r="AL429" s="116"/>
      <c r="AM429" s="116"/>
      <c r="AN429" s="116"/>
      <c r="AO429" s="116"/>
    </row>
    <row r="430" spans="1:41">
      <c r="A430" s="116"/>
      <c r="B430" s="116"/>
      <c r="C430" s="116"/>
      <c r="D430" s="117"/>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c r="AD430" s="116"/>
      <c r="AE430" s="116"/>
      <c r="AF430" s="116"/>
      <c r="AG430" s="116"/>
      <c r="AH430" s="116"/>
      <c r="AI430" s="116"/>
      <c r="AJ430" s="116"/>
      <c r="AK430" s="116"/>
      <c r="AL430" s="116"/>
      <c r="AM430" s="116"/>
      <c r="AN430" s="116"/>
      <c r="AO430" s="116"/>
    </row>
    <row r="431" spans="1:41">
      <c r="A431" s="116"/>
      <c r="B431" s="116"/>
      <c r="C431" s="116"/>
      <c r="D431" s="117"/>
      <c r="E431" s="116"/>
      <c r="F431" s="116"/>
      <c r="G431" s="116"/>
      <c r="H431" s="116"/>
      <c r="I431" s="116"/>
      <c r="J431" s="116"/>
      <c r="K431" s="116"/>
      <c r="L431" s="116"/>
      <c r="M431" s="116"/>
      <c r="N431" s="116"/>
      <c r="O431" s="116"/>
      <c r="P431" s="116"/>
      <c r="Q431" s="116"/>
      <c r="R431" s="116"/>
      <c r="S431" s="116"/>
      <c r="T431" s="116"/>
      <c r="U431" s="116"/>
      <c r="V431" s="116"/>
      <c r="W431" s="116"/>
      <c r="X431" s="116"/>
      <c r="Y431" s="116"/>
      <c r="Z431" s="116"/>
      <c r="AA431" s="116"/>
      <c r="AB431" s="116"/>
      <c r="AC431" s="116"/>
      <c r="AD431" s="116"/>
      <c r="AE431" s="116"/>
      <c r="AF431" s="116"/>
      <c r="AG431" s="116"/>
      <c r="AH431" s="116"/>
      <c r="AI431" s="116"/>
      <c r="AJ431" s="116"/>
      <c r="AK431" s="116"/>
      <c r="AL431" s="116"/>
      <c r="AM431" s="116"/>
      <c r="AN431" s="116"/>
      <c r="AO431" s="116"/>
    </row>
    <row r="432" spans="1:41">
      <c r="A432" s="116"/>
      <c r="B432" s="116"/>
      <c r="C432" s="116"/>
      <c r="D432" s="117"/>
      <c r="E432" s="116"/>
      <c r="F432" s="116"/>
      <c r="G432" s="116"/>
      <c r="H432" s="116"/>
      <c r="I432" s="116"/>
      <c r="J432" s="116"/>
      <c r="K432" s="116"/>
      <c r="L432" s="116"/>
      <c r="M432" s="116"/>
      <c r="N432" s="116"/>
      <c r="O432" s="116"/>
      <c r="P432" s="116"/>
      <c r="Q432" s="116"/>
      <c r="R432" s="116"/>
      <c r="S432" s="116"/>
      <c r="T432" s="116"/>
      <c r="U432" s="116"/>
      <c r="V432" s="116"/>
      <c r="W432" s="116"/>
      <c r="X432" s="116"/>
      <c r="Y432" s="116"/>
      <c r="Z432" s="116"/>
      <c r="AA432" s="116"/>
      <c r="AB432" s="116"/>
      <c r="AC432" s="116"/>
      <c r="AD432" s="116"/>
      <c r="AE432" s="116"/>
      <c r="AF432" s="116"/>
      <c r="AG432" s="116"/>
      <c r="AH432" s="116"/>
      <c r="AI432" s="116"/>
      <c r="AJ432" s="116"/>
      <c r="AK432" s="116"/>
      <c r="AL432" s="116"/>
      <c r="AM432" s="116"/>
      <c r="AN432" s="116"/>
      <c r="AO432" s="116"/>
    </row>
    <row r="433" spans="1:41">
      <c r="A433" s="116"/>
      <c r="B433" s="116"/>
      <c r="C433" s="116"/>
      <c r="D433" s="117"/>
      <c r="E433" s="116"/>
      <c r="F433" s="116"/>
      <c r="G433" s="116"/>
      <c r="H433" s="116"/>
      <c r="I433" s="116"/>
      <c r="J433" s="116"/>
      <c r="K433" s="116"/>
      <c r="L433" s="116"/>
      <c r="M433" s="116"/>
      <c r="N433" s="116"/>
      <c r="O433" s="116"/>
      <c r="P433" s="116"/>
      <c r="Q433" s="116"/>
      <c r="R433" s="116"/>
      <c r="S433" s="116"/>
      <c r="T433" s="116"/>
      <c r="U433" s="116"/>
      <c r="V433" s="116"/>
      <c r="W433" s="116"/>
      <c r="X433" s="116"/>
      <c r="Y433" s="116"/>
      <c r="Z433" s="116"/>
      <c r="AA433" s="116"/>
      <c r="AB433" s="116"/>
      <c r="AC433" s="116"/>
      <c r="AD433" s="116"/>
      <c r="AE433" s="116"/>
      <c r="AF433" s="116"/>
      <c r="AG433" s="116"/>
      <c r="AH433" s="116"/>
      <c r="AI433" s="116"/>
      <c r="AJ433" s="116"/>
      <c r="AK433" s="116"/>
      <c r="AL433" s="116"/>
      <c r="AM433" s="116"/>
      <c r="AN433" s="116"/>
      <c r="AO433" s="116"/>
    </row>
    <row r="434" spans="1:41">
      <c r="A434" s="116"/>
      <c r="B434" s="116"/>
      <c r="C434" s="116"/>
      <c r="D434" s="117"/>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6"/>
      <c r="AL434" s="116"/>
      <c r="AM434" s="116"/>
      <c r="AN434" s="116"/>
      <c r="AO434" s="116"/>
    </row>
    <row r="435" spans="1:41">
      <c r="A435" s="116"/>
      <c r="B435" s="116"/>
      <c r="C435" s="116"/>
      <c r="D435" s="117"/>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c r="AA435" s="116"/>
      <c r="AB435" s="116"/>
      <c r="AC435" s="116"/>
      <c r="AD435" s="116"/>
      <c r="AE435" s="116"/>
      <c r="AF435" s="116"/>
      <c r="AG435" s="116"/>
      <c r="AH435" s="116"/>
      <c r="AI435" s="116"/>
      <c r="AJ435" s="116"/>
      <c r="AK435" s="116"/>
      <c r="AL435" s="116"/>
      <c r="AM435" s="116"/>
      <c r="AN435" s="116"/>
      <c r="AO435" s="116"/>
    </row>
    <row r="436" spans="1:41">
      <c r="A436" s="116"/>
      <c r="B436" s="116"/>
      <c r="C436" s="116"/>
      <c r="D436" s="117"/>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c r="AA436" s="116"/>
      <c r="AB436" s="116"/>
      <c r="AC436" s="116"/>
      <c r="AD436" s="116"/>
      <c r="AE436" s="116"/>
      <c r="AF436" s="116"/>
      <c r="AG436" s="116"/>
      <c r="AH436" s="116"/>
      <c r="AI436" s="116"/>
      <c r="AJ436" s="116"/>
      <c r="AK436" s="116"/>
      <c r="AL436" s="116"/>
      <c r="AM436" s="116"/>
      <c r="AN436" s="116"/>
      <c r="AO436" s="116"/>
    </row>
    <row r="437" spans="1:41">
      <c r="A437" s="116"/>
      <c r="B437" s="116"/>
      <c r="C437" s="116"/>
      <c r="D437" s="117"/>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c r="AB437" s="116"/>
      <c r="AC437" s="116"/>
      <c r="AD437" s="116"/>
      <c r="AE437" s="116"/>
      <c r="AF437" s="116"/>
      <c r="AG437" s="116"/>
      <c r="AH437" s="116"/>
      <c r="AI437" s="116"/>
      <c r="AJ437" s="116"/>
      <c r="AK437" s="116"/>
      <c r="AL437" s="116"/>
      <c r="AM437" s="116"/>
      <c r="AN437" s="116"/>
      <c r="AO437" s="116"/>
    </row>
    <row r="438" spans="1:41">
      <c r="A438" s="116"/>
      <c r="B438" s="116"/>
      <c r="C438" s="116"/>
      <c r="D438" s="117"/>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c r="AB438" s="116"/>
      <c r="AC438" s="116"/>
      <c r="AD438" s="116"/>
      <c r="AE438" s="116"/>
      <c r="AF438" s="116"/>
      <c r="AG438" s="116"/>
      <c r="AH438" s="116"/>
      <c r="AI438" s="116"/>
      <c r="AJ438" s="116"/>
      <c r="AK438" s="116"/>
      <c r="AL438" s="116"/>
      <c r="AM438" s="116"/>
      <c r="AN438" s="116"/>
      <c r="AO438" s="116"/>
    </row>
    <row r="439" spans="1:41">
      <c r="A439" s="116"/>
      <c r="B439" s="116"/>
      <c r="C439" s="116"/>
      <c r="D439" s="117"/>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6"/>
      <c r="AL439" s="116"/>
      <c r="AM439" s="116"/>
      <c r="AN439" s="116"/>
      <c r="AO439" s="116"/>
    </row>
    <row r="440" spans="1:41">
      <c r="A440" s="116"/>
      <c r="B440" s="116"/>
      <c r="C440" s="116"/>
      <c r="D440" s="117"/>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c r="AD440" s="116"/>
      <c r="AE440" s="116"/>
      <c r="AF440" s="116"/>
      <c r="AG440" s="116"/>
      <c r="AH440" s="116"/>
      <c r="AI440" s="116"/>
      <c r="AJ440" s="116"/>
      <c r="AK440" s="116"/>
      <c r="AL440" s="116"/>
      <c r="AM440" s="116"/>
      <c r="AN440" s="116"/>
      <c r="AO440" s="116"/>
    </row>
    <row r="441" spans="1:41">
      <c r="A441" s="116"/>
      <c r="B441" s="116"/>
      <c r="C441" s="116"/>
      <c r="D441" s="117"/>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c r="AB441" s="116"/>
      <c r="AC441" s="116"/>
      <c r="AD441" s="116"/>
      <c r="AE441" s="116"/>
      <c r="AF441" s="116"/>
      <c r="AG441" s="116"/>
      <c r="AH441" s="116"/>
      <c r="AI441" s="116"/>
      <c r="AJ441" s="116"/>
      <c r="AK441" s="116"/>
      <c r="AL441" s="116"/>
      <c r="AM441" s="116"/>
      <c r="AN441" s="116"/>
      <c r="AO441" s="116"/>
    </row>
    <row r="442" spans="1:41">
      <c r="A442" s="116"/>
      <c r="B442" s="116"/>
      <c r="C442" s="116"/>
      <c r="D442" s="117"/>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c r="AB442" s="116"/>
      <c r="AC442" s="116"/>
      <c r="AD442" s="116"/>
      <c r="AE442" s="116"/>
      <c r="AF442" s="116"/>
      <c r="AG442" s="116"/>
      <c r="AH442" s="116"/>
      <c r="AI442" s="116"/>
      <c r="AJ442" s="116"/>
      <c r="AK442" s="116"/>
      <c r="AL442" s="116"/>
      <c r="AM442" s="116"/>
      <c r="AN442" s="116"/>
      <c r="AO442" s="116"/>
    </row>
    <row r="443" spans="1:41">
      <c r="A443" s="116"/>
      <c r="B443" s="116"/>
      <c r="C443" s="116"/>
      <c r="D443" s="117"/>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c r="AB443" s="116"/>
      <c r="AC443" s="116"/>
      <c r="AD443" s="116"/>
      <c r="AE443" s="116"/>
      <c r="AF443" s="116"/>
      <c r="AG443" s="116"/>
      <c r="AH443" s="116"/>
      <c r="AI443" s="116"/>
      <c r="AJ443" s="116"/>
      <c r="AK443" s="116"/>
      <c r="AL443" s="116"/>
      <c r="AM443" s="116"/>
      <c r="AN443" s="116"/>
      <c r="AO443" s="116"/>
    </row>
    <row r="444" spans="1:41">
      <c r="A444" s="116"/>
      <c r="B444" s="116"/>
      <c r="C444" s="116"/>
      <c r="D444" s="117"/>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6"/>
      <c r="AC444" s="116"/>
      <c r="AD444" s="116"/>
      <c r="AE444" s="116"/>
      <c r="AF444" s="116"/>
      <c r="AG444" s="116"/>
      <c r="AH444" s="116"/>
      <c r="AI444" s="116"/>
      <c r="AJ444" s="116"/>
      <c r="AK444" s="116"/>
      <c r="AL444" s="116"/>
      <c r="AM444" s="116"/>
      <c r="AN444" s="116"/>
      <c r="AO444" s="116"/>
    </row>
    <row r="445" spans="1:41">
      <c r="A445" s="116"/>
      <c r="B445" s="116"/>
      <c r="C445" s="116"/>
      <c r="D445" s="117"/>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c r="AB445" s="116"/>
      <c r="AC445" s="116"/>
      <c r="AD445" s="116"/>
      <c r="AE445" s="116"/>
      <c r="AF445" s="116"/>
      <c r="AG445" s="116"/>
      <c r="AH445" s="116"/>
      <c r="AI445" s="116"/>
      <c r="AJ445" s="116"/>
      <c r="AK445" s="116"/>
      <c r="AL445" s="116"/>
      <c r="AM445" s="116"/>
      <c r="AN445" s="116"/>
      <c r="AO445" s="116"/>
    </row>
    <row r="446" spans="1:41">
      <c r="A446" s="116"/>
      <c r="B446" s="116"/>
      <c r="C446" s="116"/>
      <c r="D446" s="117"/>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c r="AB446" s="116"/>
      <c r="AC446" s="116"/>
      <c r="AD446" s="116"/>
      <c r="AE446" s="116"/>
      <c r="AF446" s="116"/>
      <c r="AG446" s="116"/>
      <c r="AH446" s="116"/>
      <c r="AI446" s="116"/>
      <c r="AJ446" s="116"/>
      <c r="AK446" s="116"/>
      <c r="AL446" s="116"/>
      <c r="AM446" s="116"/>
      <c r="AN446" s="116"/>
      <c r="AO446" s="116"/>
    </row>
    <row r="447" spans="1:41">
      <c r="A447" s="116"/>
      <c r="B447" s="116"/>
      <c r="C447" s="116"/>
      <c r="D447" s="117"/>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6"/>
      <c r="AL447" s="116"/>
      <c r="AM447" s="116"/>
      <c r="AN447" s="116"/>
      <c r="AO447" s="116"/>
    </row>
    <row r="448" spans="1:41">
      <c r="A448" s="116"/>
      <c r="B448" s="116"/>
      <c r="C448" s="116"/>
      <c r="D448" s="117"/>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c r="AB448" s="116"/>
      <c r="AC448" s="116"/>
      <c r="AD448" s="116"/>
      <c r="AE448" s="116"/>
      <c r="AF448" s="116"/>
      <c r="AG448" s="116"/>
      <c r="AH448" s="116"/>
      <c r="AI448" s="116"/>
      <c r="AJ448" s="116"/>
      <c r="AK448" s="116"/>
      <c r="AL448" s="116"/>
      <c r="AM448" s="116"/>
      <c r="AN448" s="116"/>
      <c r="AO448" s="116"/>
    </row>
    <row r="449" spans="1:41">
      <c r="A449" s="116"/>
      <c r="B449" s="116"/>
      <c r="C449" s="116"/>
      <c r="D449" s="117"/>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6"/>
      <c r="AL449" s="116"/>
      <c r="AM449" s="116"/>
      <c r="AN449" s="116"/>
      <c r="AO449" s="116"/>
    </row>
    <row r="450" spans="1:41">
      <c r="A450" s="116"/>
      <c r="B450" s="116"/>
      <c r="C450" s="116"/>
      <c r="D450" s="117"/>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c r="AD450" s="116"/>
      <c r="AE450" s="116"/>
      <c r="AF450" s="116"/>
      <c r="AG450" s="116"/>
      <c r="AH450" s="116"/>
      <c r="AI450" s="116"/>
      <c r="AJ450" s="116"/>
      <c r="AK450" s="116"/>
      <c r="AL450" s="116"/>
      <c r="AM450" s="116"/>
      <c r="AN450" s="116"/>
      <c r="AO450" s="116"/>
    </row>
    <row r="451" spans="1:41">
      <c r="A451" s="116"/>
      <c r="B451" s="116"/>
      <c r="C451" s="116"/>
      <c r="D451" s="117"/>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6"/>
      <c r="AL451" s="116"/>
      <c r="AM451" s="116"/>
      <c r="AN451" s="116"/>
      <c r="AO451" s="116"/>
    </row>
    <row r="452" spans="1:41">
      <c r="A452" s="116"/>
      <c r="B452" s="116"/>
      <c r="C452" s="116"/>
      <c r="D452" s="117"/>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c r="AD452" s="116"/>
      <c r="AE452" s="116"/>
      <c r="AF452" s="116"/>
      <c r="AG452" s="116"/>
      <c r="AH452" s="116"/>
      <c r="AI452" s="116"/>
      <c r="AJ452" s="116"/>
      <c r="AK452" s="116"/>
      <c r="AL452" s="116"/>
      <c r="AM452" s="116"/>
      <c r="AN452" s="116"/>
      <c r="AO452" s="116"/>
    </row>
    <row r="453" spans="1:41">
      <c r="A453" s="116"/>
      <c r="B453" s="116"/>
      <c r="C453" s="116"/>
      <c r="D453" s="117"/>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6"/>
      <c r="AG453" s="116"/>
      <c r="AH453" s="116"/>
      <c r="AI453" s="116"/>
      <c r="AJ453" s="116"/>
      <c r="AK453" s="116"/>
      <c r="AL453" s="116"/>
      <c r="AM453" s="116"/>
      <c r="AN453" s="116"/>
      <c r="AO453" s="116"/>
    </row>
    <row r="454" spans="1:41">
      <c r="A454" s="116"/>
      <c r="B454" s="116"/>
      <c r="C454" s="116"/>
      <c r="D454" s="117"/>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c r="AD454" s="116"/>
      <c r="AE454" s="116"/>
      <c r="AF454" s="116"/>
      <c r="AG454" s="116"/>
      <c r="AH454" s="116"/>
      <c r="AI454" s="116"/>
      <c r="AJ454" s="116"/>
      <c r="AK454" s="116"/>
      <c r="AL454" s="116"/>
      <c r="AM454" s="116"/>
      <c r="AN454" s="116"/>
      <c r="AO454" s="116"/>
    </row>
    <row r="455" spans="1:41">
      <c r="A455" s="116"/>
      <c r="B455" s="116"/>
      <c r="C455" s="116"/>
      <c r="D455" s="117"/>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c r="AD455" s="116"/>
      <c r="AE455" s="116"/>
      <c r="AF455" s="116"/>
      <c r="AG455" s="116"/>
      <c r="AH455" s="116"/>
      <c r="AI455" s="116"/>
      <c r="AJ455" s="116"/>
      <c r="AK455" s="116"/>
      <c r="AL455" s="116"/>
      <c r="AM455" s="116"/>
      <c r="AN455" s="116"/>
      <c r="AO455" s="116"/>
    </row>
    <row r="456" spans="1:41">
      <c r="A456" s="116"/>
      <c r="B456" s="116"/>
      <c r="C456" s="116"/>
      <c r="D456" s="117"/>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c r="AD456" s="116"/>
      <c r="AE456" s="116"/>
      <c r="AF456" s="116"/>
      <c r="AG456" s="116"/>
      <c r="AH456" s="116"/>
      <c r="AI456" s="116"/>
      <c r="AJ456" s="116"/>
      <c r="AK456" s="116"/>
      <c r="AL456" s="116"/>
      <c r="AM456" s="116"/>
      <c r="AN456" s="116"/>
      <c r="AO456" s="116"/>
    </row>
    <row r="457" spans="1:41">
      <c r="A457" s="116"/>
      <c r="B457" s="116"/>
      <c r="C457" s="116"/>
      <c r="D457" s="117"/>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c r="AD457" s="116"/>
      <c r="AE457" s="116"/>
      <c r="AF457" s="116"/>
      <c r="AG457" s="116"/>
      <c r="AH457" s="116"/>
      <c r="AI457" s="116"/>
      <c r="AJ457" s="116"/>
      <c r="AK457" s="116"/>
      <c r="AL457" s="116"/>
      <c r="AM457" s="116"/>
      <c r="AN457" s="116"/>
      <c r="AO457" s="116"/>
    </row>
    <row r="458" spans="1:41">
      <c r="A458" s="116"/>
      <c r="B458" s="116"/>
      <c r="C458" s="116"/>
      <c r="D458" s="117"/>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6"/>
      <c r="AL458" s="116"/>
      <c r="AM458" s="116"/>
      <c r="AN458" s="116"/>
      <c r="AO458" s="116"/>
    </row>
    <row r="459" spans="1:41">
      <c r="A459" s="116"/>
      <c r="B459" s="116"/>
      <c r="C459" s="116"/>
      <c r="D459" s="117"/>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6"/>
      <c r="AL459" s="116"/>
      <c r="AM459" s="116"/>
      <c r="AN459" s="116"/>
      <c r="AO459" s="116"/>
    </row>
    <row r="460" spans="1:41">
      <c r="A460" s="116"/>
      <c r="B460" s="116"/>
      <c r="C460" s="116"/>
      <c r="D460" s="117"/>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6"/>
      <c r="AG460" s="116"/>
      <c r="AH460" s="116"/>
      <c r="AI460" s="116"/>
      <c r="AJ460" s="116"/>
      <c r="AK460" s="116"/>
      <c r="AL460" s="116"/>
      <c r="AM460" s="116"/>
      <c r="AN460" s="116"/>
      <c r="AO460" s="116"/>
    </row>
    <row r="461" spans="1:41">
      <c r="A461" s="116"/>
      <c r="B461" s="116"/>
      <c r="C461" s="116"/>
      <c r="D461" s="117"/>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c r="AD461" s="116"/>
      <c r="AE461" s="116"/>
      <c r="AF461" s="116"/>
      <c r="AG461" s="116"/>
      <c r="AH461" s="116"/>
      <c r="AI461" s="116"/>
      <c r="AJ461" s="116"/>
      <c r="AK461" s="116"/>
      <c r="AL461" s="116"/>
      <c r="AM461" s="116"/>
      <c r="AN461" s="116"/>
      <c r="AO461" s="116"/>
    </row>
    <row r="462" spans="1:41">
      <c r="A462" s="116"/>
      <c r="B462" s="116"/>
      <c r="C462" s="116"/>
      <c r="D462" s="117"/>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6"/>
      <c r="AL462" s="116"/>
      <c r="AM462" s="116"/>
      <c r="AN462" s="116"/>
      <c r="AO462" s="116"/>
    </row>
    <row r="463" spans="1:41">
      <c r="A463" s="116"/>
      <c r="B463" s="116"/>
      <c r="C463" s="116"/>
      <c r="D463" s="117"/>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c r="AB463" s="116"/>
      <c r="AC463" s="116"/>
      <c r="AD463" s="116"/>
      <c r="AE463" s="116"/>
      <c r="AF463" s="116"/>
      <c r="AG463" s="116"/>
      <c r="AH463" s="116"/>
      <c r="AI463" s="116"/>
      <c r="AJ463" s="116"/>
      <c r="AK463" s="116"/>
      <c r="AL463" s="116"/>
      <c r="AM463" s="116"/>
      <c r="AN463" s="116"/>
      <c r="AO463" s="116"/>
    </row>
    <row r="464" spans="1:41">
      <c r="A464" s="116"/>
      <c r="B464" s="116"/>
      <c r="C464" s="116"/>
      <c r="D464" s="117"/>
      <c r="E464" s="116"/>
      <c r="F464" s="116"/>
      <c r="G464" s="116"/>
      <c r="H464" s="116"/>
      <c r="I464" s="116"/>
      <c r="J464" s="116"/>
      <c r="K464" s="116"/>
      <c r="L464" s="116"/>
      <c r="M464" s="116"/>
      <c r="N464" s="116"/>
      <c r="O464" s="116"/>
      <c r="P464" s="116"/>
      <c r="Q464" s="116"/>
      <c r="R464" s="116"/>
      <c r="S464" s="116"/>
      <c r="T464" s="116"/>
      <c r="U464" s="116"/>
      <c r="V464" s="116"/>
      <c r="W464" s="116"/>
      <c r="X464" s="116"/>
      <c r="Y464" s="116"/>
      <c r="Z464" s="116"/>
      <c r="AA464" s="116"/>
      <c r="AB464" s="116"/>
      <c r="AC464" s="116"/>
      <c r="AD464" s="116"/>
      <c r="AE464" s="116"/>
      <c r="AF464" s="116"/>
      <c r="AG464" s="116"/>
      <c r="AH464" s="116"/>
      <c r="AI464" s="116"/>
      <c r="AJ464" s="116"/>
      <c r="AK464" s="116"/>
      <c r="AL464" s="116"/>
      <c r="AM464" s="116"/>
      <c r="AN464" s="116"/>
      <c r="AO464" s="116"/>
    </row>
    <row r="465" spans="1:41">
      <c r="A465" s="116"/>
      <c r="B465" s="116"/>
      <c r="C465" s="116"/>
      <c r="D465" s="117"/>
      <c r="E465" s="116"/>
      <c r="F465" s="116"/>
      <c r="G465" s="116"/>
      <c r="H465" s="116"/>
      <c r="I465" s="116"/>
      <c r="J465" s="116"/>
      <c r="K465" s="116"/>
      <c r="L465" s="116"/>
      <c r="M465" s="116"/>
      <c r="N465" s="116"/>
      <c r="O465" s="116"/>
      <c r="P465" s="116"/>
      <c r="Q465" s="116"/>
      <c r="R465" s="116"/>
      <c r="S465" s="116"/>
      <c r="T465" s="116"/>
      <c r="U465" s="116"/>
      <c r="V465" s="116"/>
      <c r="W465" s="116"/>
      <c r="X465" s="116"/>
      <c r="Y465" s="116"/>
      <c r="Z465" s="116"/>
      <c r="AA465" s="116"/>
      <c r="AB465" s="116"/>
      <c r="AC465" s="116"/>
      <c r="AD465" s="116"/>
      <c r="AE465" s="116"/>
      <c r="AF465" s="116"/>
      <c r="AG465" s="116"/>
      <c r="AH465" s="116"/>
      <c r="AI465" s="116"/>
      <c r="AJ465" s="116"/>
      <c r="AK465" s="116"/>
      <c r="AL465" s="116"/>
      <c r="AM465" s="116"/>
      <c r="AN465" s="116"/>
      <c r="AO465" s="116"/>
    </row>
    <row r="466" spans="1:41">
      <c r="A466" s="116"/>
      <c r="B466" s="116"/>
      <c r="C466" s="116"/>
      <c r="D466" s="117"/>
      <c r="E466" s="116"/>
      <c r="F466" s="116"/>
      <c r="G466" s="116"/>
      <c r="H466" s="116"/>
      <c r="I466" s="116"/>
      <c r="J466" s="116"/>
      <c r="K466" s="116"/>
      <c r="L466" s="116"/>
      <c r="M466" s="116"/>
      <c r="N466" s="116"/>
      <c r="O466" s="116"/>
      <c r="P466" s="116"/>
      <c r="Q466" s="116"/>
      <c r="R466" s="116"/>
      <c r="S466" s="116"/>
      <c r="T466" s="116"/>
      <c r="U466" s="116"/>
      <c r="V466" s="116"/>
      <c r="W466" s="116"/>
      <c r="X466" s="116"/>
      <c r="Y466" s="116"/>
      <c r="Z466" s="116"/>
      <c r="AA466" s="116"/>
      <c r="AB466" s="116"/>
      <c r="AC466" s="116"/>
      <c r="AD466" s="116"/>
      <c r="AE466" s="116"/>
      <c r="AF466" s="116"/>
      <c r="AG466" s="116"/>
      <c r="AH466" s="116"/>
      <c r="AI466" s="116"/>
      <c r="AJ466" s="116"/>
      <c r="AK466" s="116"/>
      <c r="AL466" s="116"/>
      <c r="AM466" s="116"/>
      <c r="AN466" s="116"/>
      <c r="AO466" s="116"/>
    </row>
    <row r="467" spans="1:41">
      <c r="A467" s="116"/>
      <c r="B467" s="116"/>
      <c r="C467" s="116"/>
      <c r="D467" s="117"/>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c r="AA467" s="116"/>
      <c r="AB467" s="116"/>
      <c r="AC467" s="116"/>
      <c r="AD467" s="116"/>
      <c r="AE467" s="116"/>
      <c r="AF467" s="116"/>
      <c r="AG467" s="116"/>
      <c r="AH467" s="116"/>
      <c r="AI467" s="116"/>
      <c r="AJ467" s="116"/>
      <c r="AK467" s="116"/>
      <c r="AL467" s="116"/>
      <c r="AM467" s="116"/>
      <c r="AN467" s="116"/>
      <c r="AO467" s="116"/>
    </row>
    <row r="468" spans="1:41">
      <c r="A468" s="116"/>
      <c r="B468" s="116"/>
      <c r="C468" s="116"/>
      <c r="D468" s="117"/>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c r="AB468" s="116"/>
      <c r="AC468" s="116"/>
      <c r="AD468" s="116"/>
      <c r="AE468" s="116"/>
      <c r="AF468" s="116"/>
      <c r="AG468" s="116"/>
      <c r="AH468" s="116"/>
      <c r="AI468" s="116"/>
      <c r="AJ468" s="116"/>
      <c r="AK468" s="116"/>
      <c r="AL468" s="116"/>
      <c r="AM468" s="116"/>
      <c r="AN468" s="116"/>
      <c r="AO468" s="116"/>
    </row>
    <row r="469" spans="1:41">
      <c r="A469" s="116"/>
      <c r="B469" s="116"/>
      <c r="C469" s="116"/>
      <c r="D469" s="117"/>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c r="AB469" s="116"/>
      <c r="AC469" s="116"/>
      <c r="AD469" s="116"/>
      <c r="AE469" s="116"/>
      <c r="AF469" s="116"/>
      <c r="AG469" s="116"/>
      <c r="AH469" s="116"/>
      <c r="AI469" s="116"/>
      <c r="AJ469" s="116"/>
      <c r="AK469" s="116"/>
      <c r="AL469" s="116"/>
      <c r="AM469" s="116"/>
      <c r="AN469" s="116"/>
      <c r="AO469" s="116"/>
    </row>
    <row r="470" spans="1:41">
      <c r="A470" s="116"/>
      <c r="B470" s="116"/>
      <c r="C470" s="116"/>
      <c r="D470" s="117"/>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c r="AB470" s="116"/>
      <c r="AC470" s="116"/>
      <c r="AD470" s="116"/>
      <c r="AE470" s="116"/>
      <c r="AF470" s="116"/>
      <c r="AG470" s="116"/>
      <c r="AH470" s="116"/>
      <c r="AI470" s="116"/>
      <c r="AJ470" s="116"/>
      <c r="AK470" s="116"/>
      <c r="AL470" s="116"/>
      <c r="AM470" s="116"/>
      <c r="AN470" s="116"/>
      <c r="AO470" s="116"/>
    </row>
    <row r="471" spans="1:41">
      <c r="A471" s="116"/>
      <c r="B471" s="116"/>
      <c r="C471" s="116"/>
      <c r="D471" s="117"/>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c r="AB471" s="116"/>
      <c r="AC471" s="116"/>
      <c r="AD471" s="116"/>
      <c r="AE471" s="116"/>
      <c r="AF471" s="116"/>
      <c r="AG471" s="116"/>
      <c r="AH471" s="116"/>
      <c r="AI471" s="116"/>
      <c r="AJ471" s="116"/>
      <c r="AK471" s="116"/>
      <c r="AL471" s="116"/>
      <c r="AM471" s="116"/>
      <c r="AN471" s="116"/>
      <c r="AO471" s="116"/>
    </row>
    <row r="472" spans="1:41">
      <c r="A472" s="116"/>
      <c r="B472" s="116"/>
      <c r="C472" s="116"/>
      <c r="D472" s="117"/>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c r="AB472" s="116"/>
      <c r="AC472" s="116"/>
      <c r="AD472" s="116"/>
      <c r="AE472" s="116"/>
      <c r="AF472" s="116"/>
      <c r="AG472" s="116"/>
      <c r="AH472" s="116"/>
      <c r="AI472" s="116"/>
      <c r="AJ472" s="116"/>
      <c r="AK472" s="116"/>
      <c r="AL472" s="116"/>
      <c r="AM472" s="116"/>
      <c r="AN472" s="116"/>
      <c r="AO472" s="116"/>
    </row>
    <row r="473" spans="1:41">
      <c r="A473" s="116"/>
      <c r="B473" s="116"/>
      <c r="C473" s="116"/>
      <c r="D473" s="117"/>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c r="AB473" s="116"/>
      <c r="AC473" s="116"/>
      <c r="AD473" s="116"/>
      <c r="AE473" s="116"/>
      <c r="AF473" s="116"/>
      <c r="AG473" s="116"/>
      <c r="AH473" s="116"/>
      <c r="AI473" s="116"/>
      <c r="AJ473" s="116"/>
      <c r="AK473" s="116"/>
      <c r="AL473" s="116"/>
      <c r="AM473" s="116"/>
      <c r="AN473" s="116"/>
      <c r="AO473" s="116"/>
    </row>
    <row r="474" spans="1:41">
      <c r="A474" s="116"/>
      <c r="B474" s="116"/>
      <c r="C474" s="116"/>
      <c r="D474" s="117"/>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c r="AB474" s="116"/>
      <c r="AC474" s="116"/>
      <c r="AD474" s="116"/>
      <c r="AE474" s="116"/>
      <c r="AF474" s="116"/>
      <c r="AG474" s="116"/>
      <c r="AH474" s="116"/>
      <c r="AI474" s="116"/>
      <c r="AJ474" s="116"/>
      <c r="AK474" s="116"/>
      <c r="AL474" s="116"/>
      <c r="AM474" s="116"/>
      <c r="AN474" s="116"/>
      <c r="AO474" s="116"/>
    </row>
    <row r="475" spans="1:41">
      <c r="A475" s="116"/>
      <c r="B475" s="116"/>
      <c r="C475" s="116"/>
      <c r="D475" s="117"/>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c r="AD475" s="116"/>
      <c r="AE475" s="116"/>
      <c r="AF475" s="116"/>
      <c r="AG475" s="116"/>
      <c r="AH475" s="116"/>
      <c r="AI475" s="116"/>
      <c r="AJ475" s="116"/>
      <c r="AK475" s="116"/>
      <c r="AL475" s="116"/>
      <c r="AM475" s="116"/>
      <c r="AN475" s="116"/>
      <c r="AO475" s="116"/>
    </row>
    <row r="476" spans="1:41">
      <c r="A476" s="116"/>
      <c r="B476" s="116"/>
      <c r="C476" s="116"/>
      <c r="D476" s="117"/>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6"/>
      <c r="AL476" s="116"/>
      <c r="AM476" s="116"/>
      <c r="AN476" s="116"/>
      <c r="AO476" s="116"/>
    </row>
    <row r="477" spans="1:41">
      <c r="A477" s="116"/>
      <c r="B477" s="116"/>
      <c r="C477" s="116"/>
      <c r="D477" s="117"/>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c r="AD477" s="116"/>
      <c r="AE477" s="116"/>
      <c r="AF477" s="116"/>
      <c r="AG477" s="116"/>
      <c r="AH477" s="116"/>
      <c r="AI477" s="116"/>
      <c r="AJ477" s="116"/>
      <c r="AK477" s="116"/>
      <c r="AL477" s="116"/>
      <c r="AM477" s="116"/>
      <c r="AN477" s="116"/>
      <c r="AO477" s="116"/>
    </row>
    <row r="478" spans="1:41">
      <c r="A478" s="116"/>
      <c r="B478" s="116"/>
      <c r="C478" s="116"/>
      <c r="D478" s="117"/>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c r="AD478" s="116"/>
      <c r="AE478" s="116"/>
      <c r="AF478" s="116"/>
      <c r="AG478" s="116"/>
      <c r="AH478" s="116"/>
      <c r="AI478" s="116"/>
      <c r="AJ478" s="116"/>
      <c r="AK478" s="116"/>
      <c r="AL478" s="116"/>
      <c r="AM478" s="116"/>
      <c r="AN478" s="116"/>
      <c r="AO478" s="116"/>
    </row>
    <row r="479" spans="1:41">
      <c r="A479" s="116"/>
      <c r="B479" s="116"/>
      <c r="C479" s="116"/>
      <c r="D479" s="117"/>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c r="AD479" s="116"/>
      <c r="AE479" s="116"/>
      <c r="AF479" s="116"/>
      <c r="AG479" s="116"/>
      <c r="AH479" s="116"/>
      <c r="AI479" s="116"/>
      <c r="AJ479" s="116"/>
      <c r="AK479" s="116"/>
      <c r="AL479" s="116"/>
      <c r="AM479" s="116"/>
      <c r="AN479" s="116"/>
      <c r="AO479" s="116"/>
    </row>
    <row r="480" spans="1:41">
      <c r="A480" s="116"/>
      <c r="B480" s="116"/>
      <c r="C480" s="116"/>
      <c r="D480" s="117"/>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6"/>
      <c r="AG480" s="116"/>
      <c r="AH480" s="116"/>
      <c r="AI480" s="116"/>
      <c r="AJ480" s="116"/>
      <c r="AK480" s="116"/>
      <c r="AL480" s="116"/>
      <c r="AM480" s="116"/>
      <c r="AN480" s="116"/>
      <c r="AO480" s="116"/>
    </row>
    <row r="481" spans="1:41">
      <c r="A481" s="116"/>
      <c r="B481" s="116"/>
      <c r="C481" s="116"/>
      <c r="D481" s="117"/>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6"/>
      <c r="AL481" s="116"/>
      <c r="AM481" s="116"/>
      <c r="AN481" s="116"/>
      <c r="AO481" s="116"/>
    </row>
    <row r="482" spans="1:41">
      <c r="A482" s="116"/>
      <c r="B482" s="116"/>
      <c r="C482" s="116"/>
      <c r="D482" s="117"/>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6"/>
      <c r="AL482" s="116"/>
      <c r="AM482" s="116"/>
      <c r="AN482" s="116"/>
      <c r="AO482" s="116"/>
    </row>
    <row r="483" spans="1:41">
      <c r="A483" s="116"/>
      <c r="B483" s="116"/>
      <c r="C483" s="116"/>
      <c r="D483" s="117"/>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6"/>
      <c r="AL483" s="116"/>
      <c r="AM483" s="116"/>
      <c r="AN483" s="116"/>
      <c r="AO483" s="116"/>
    </row>
    <row r="484" spans="1:41">
      <c r="A484" s="116"/>
      <c r="B484" s="116"/>
      <c r="C484" s="116"/>
      <c r="D484" s="117"/>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c r="AD484" s="116"/>
      <c r="AE484" s="116"/>
      <c r="AF484" s="116"/>
      <c r="AG484" s="116"/>
      <c r="AH484" s="116"/>
      <c r="AI484" s="116"/>
      <c r="AJ484" s="116"/>
      <c r="AK484" s="116"/>
      <c r="AL484" s="116"/>
      <c r="AM484" s="116"/>
      <c r="AN484" s="116"/>
      <c r="AO484" s="116"/>
    </row>
    <row r="485" spans="1:41">
      <c r="A485" s="116"/>
      <c r="B485" s="116"/>
      <c r="C485" s="116"/>
      <c r="D485" s="117"/>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c r="AD485" s="116"/>
      <c r="AE485" s="116"/>
      <c r="AF485" s="116"/>
      <c r="AG485" s="116"/>
      <c r="AH485" s="116"/>
      <c r="AI485" s="116"/>
      <c r="AJ485" s="116"/>
      <c r="AK485" s="116"/>
      <c r="AL485" s="116"/>
      <c r="AM485" s="116"/>
      <c r="AN485" s="116"/>
      <c r="AO485" s="116"/>
    </row>
    <row r="486" spans="1:41">
      <c r="A486" s="116"/>
      <c r="B486" s="116"/>
      <c r="C486" s="116"/>
      <c r="D486" s="117"/>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c r="AB486" s="116"/>
      <c r="AC486" s="116"/>
      <c r="AD486" s="116"/>
      <c r="AE486" s="116"/>
      <c r="AF486" s="116"/>
      <c r="AG486" s="116"/>
      <c r="AH486" s="116"/>
      <c r="AI486" s="116"/>
      <c r="AJ486" s="116"/>
      <c r="AK486" s="116"/>
      <c r="AL486" s="116"/>
      <c r="AM486" s="116"/>
      <c r="AN486" s="116"/>
      <c r="AO486" s="116"/>
    </row>
    <row r="487" spans="1:41">
      <c r="A487" s="116"/>
      <c r="B487" s="116"/>
      <c r="C487" s="116"/>
      <c r="D487" s="117"/>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c r="AB487" s="116"/>
      <c r="AC487" s="116"/>
      <c r="AD487" s="116"/>
      <c r="AE487" s="116"/>
      <c r="AF487" s="116"/>
      <c r="AG487" s="116"/>
      <c r="AH487" s="116"/>
      <c r="AI487" s="116"/>
      <c r="AJ487" s="116"/>
      <c r="AK487" s="116"/>
      <c r="AL487" s="116"/>
      <c r="AM487" s="116"/>
      <c r="AN487" s="116"/>
      <c r="AO487" s="116"/>
    </row>
    <row r="488" spans="1:41">
      <c r="A488" s="116"/>
      <c r="B488" s="116"/>
      <c r="C488" s="116"/>
      <c r="D488" s="117"/>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6"/>
      <c r="AL488" s="116"/>
      <c r="AM488" s="116"/>
      <c r="AN488" s="116"/>
      <c r="AO488" s="116"/>
    </row>
  </sheetData>
  <sortState ref="B3:C22">
    <sortCondition descending="1" ref="B3:B22"/>
  </sortState>
  <mergeCells count="1">
    <mergeCell ref="A28:N28"/>
  </mergeCells>
  <pageMargins left="0.7" right="0.7" top="0.75" bottom="0.75" header="0.3" footer="0.3"/>
  <pageSetup paperSize="0" orientation="portrait" horizontalDpi="0" verticalDpi="0"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Food &amp; Beverage Top 20</vt:lpstr>
      <vt:lpstr>Retailers</vt:lpstr>
      <vt:lpstr>TWC Opportunity</vt:lpstr>
      <vt:lpstr>Retailer 10 year change </vt:lpstr>
      <vt:lpstr>F&amp;B 10 year change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Hackett User</dc:creator>
  <cp:lastModifiedBy>Hackett User</cp:lastModifiedBy>
  <dcterms:created xsi:type="dcterms:W3CDTF">2013-05-08T16:44:39Z</dcterms:created>
  <dcterms:modified xsi:type="dcterms:W3CDTF">2013-12-04T09:27:17Z</dcterms:modified>
</cp:coreProperties>
</file>